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solisservices.sharepoint.com/sites/AanbestedingGasdistributiepart2/Shared Documents/General/05 PvE en Prijzenblad/"/>
    </mc:Choice>
  </mc:AlternateContent>
  <xr:revisionPtr revIDLastSave="199" documentId="8_{EDC096ED-3AAE-4CDD-9AAB-B5C47454C4D8}" xr6:coauthVersionLast="47" xr6:coauthVersionMax="47" xr10:uidLastSave="{84AE0368-5EC0-43EB-8247-4501ED659231}"/>
  <bookViews>
    <workbookView xWindow="-120" yWindow="-120" windowWidth="29040" windowHeight="15720" activeTab="2" xr2:uid="{0C4912B8-BD72-4EB7-A0C5-8C84C8EA0B3F}"/>
  </bookViews>
  <sheets>
    <sheet name="1. Totaal" sheetId="17" r:id="rId1"/>
    <sheet name="2. Preventief onderhoud" sheetId="18" r:id="rId2"/>
    <sheet name="3. Correctief oh. en herstel" sheetId="19"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19" l="1"/>
  <c r="I34" i="18"/>
  <c r="I13" i="19" l="1"/>
  <c r="I15" i="19"/>
  <c r="C16" i="19"/>
  <c r="I16" i="19" s="1"/>
  <c r="C17" i="19"/>
  <c r="I17" i="19" s="1"/>
  <c r="I19" i="19"/>
  <c r="I28" i="18"/>
  <c r="I29" i="18"/>
  <c r="I30" i="18"/>
  <c r="I31" i="18"/>
  <c r="I24" i="18"/>
  <c r="I25" i="18"/>
  <c r="I19" i="18"/>
  <c r="I20" i="18"/>
  <c r="I21" i="18"/>
  <c r="I15" i="18"/>
  <c r="I16" i="18"/>
  <c r="E20" i="17"/>
  <c r="F20" i="17"/>
  <c r="I36" i="18" l="1"/>
  <c r="I21" i="19"/>
  <c r="C19" i="17" s="1"/>
  <c r="C18" i="17" l="1"/>
  <c r="C20" i="17" s="1"/>
  <c r="C23" i="17" s="1"/>
</calcChain>
</file>

<file path=xl/sharedStrings.xml><?xml version="1.0" encoding="utf-8"?>
<sst xmlns="http://schemas.openxmlformats.org/spreadsheetml/2006/main" count="79" uniqueCount="60">
  <si>
    <t>= in te vullen door de inschrijver</t>
  </si>
  <si>
    <t>Onderdeel</t>
  </si>
  <si>
    <t>Subtotaal</t>
  </si>
  <si>
    <t>Minimum</t>
  </si>
  <si>
    <t>Maximum</t>
  </si>
  <si>
    <t>Subtotaal Preventief onderhoud (tabblad 2)</t>
  </si>
  <si>
    <t>G1.1: Fictieve totaalprijs</t>
  </si>
  <si>
    <t>Puntenscore</t>
  </si>
  <si>
    <t xml:space="preserve"> </t>
  </si>
  <si>
    <t>Ondertekening</t>
  </si>
  <si>
    <t>Inschrijver</t>
  </si>
  <si>
    <t>Vestigingsadres en -plaats</t>
  </si>
  <si>
    <t>Plaats van ondertekening</t>
  </si>
  <si>
    <t>Datum van ondertekening</t>
  </si>
  <si>
    <t>Naam en functie ondertekenaar</t>
  </si>
  <si>
    <t>Handtekening</t>
  </si>
  <si>
    <t>De in de tabel gevraagde op te geven Prijzen en Tarieven voor het Preventief onderhoud per component conform instructie (PvE Eis 4.3)</t>
  </si>
  <si>
    <t>Prijs Preventief onderhoud (per component)</t>
  </si>
  <si>
    <t xml:space="preserve">Weegfactor
</t>
  </si>
  <si>
    <t xml:space="preserve">Subtotaal
</t>
  </si>
  <si>
    <t>Omschakelstations</t>
  </si>
  <si>
    <t>Paneel voor 1 cilinder, single stage/ dual stage</t>
  </si>
  <si>
    <t>Paneel voor 2 cilinders of meer, single stage/dual stage</t>
  </si>
  <si>
    <t>Drukregelaar</t>
  </si>
  <si>
    <t>Drukreduceer</t>
  </si>
  <si>
    <t>Doorstroombegrenzer</t>
  </si>
  <si>
    <t>Leidingdrukregelaar</t>
  </si>
  <si>
    <t>Bewaking</t>
  </si>
  <si>
    <t>Beveiligingsapparatuur</t>
  </si>
  <si>
    <t>Drukveiligheid</t>
  </si>
  <si>
    <t>Afnamepunten</t>
  </si>
  <si>
    <t>Afnamepunten medisch</t>
  </si>
  <si>
    <t>Afzuigpunten narcosegas</t>
  </si>
  <si>
    <t>Airmotor</t>
  </si>
  <si>
    <t>Afsluiters</t>
  </si>
  <si>
    <t>Subtotaal Preventief onderhoud</t>
  </si>
  <si>
    <t xml:space="preserve">Uurtarief               </t>
  </si>
  <si>
    <t xml:space="preserve">Percentage bovenop Uurtarief          </t>
  </si>
  <si>
    <t xml:space="preserve">Prijs       </t>
  </si>
  <si>
    <t>Minumum</t>
  </si>
  <si>
    <t>Weegfactor</t>
  </si>
  <si>
    <t>Werkuren binnen kantoortijden</t>
  </si>
  <si>
    <t>van maandag t/m vrijdag van 07:00 uur tot 18:00 uur</t>
  </si>
  <si>
    <t>x</t>
  </si>
  <si>
    <t>Werkuren buiten kantoortijden</t>
  </si>
  <si>
    <t>van maandag t/m vrijdag van 18:00 uur tot 07:00 uur</t>
  </si>
  <si>
    <t>op zaterdagen van 0:00 uur tot 24:00 uur</t>
  </si>
  <si>
    <t>op zondagen en officiële feestdagen in Nederland van 0:00 uur tot 24:00 uur</t>
  </si>
  <si>
    <t>Voorrijkosten</t>
  </si>
  <si>
    <t>- Het door u opgegeven percentage dient binnen de bandbreedte van 0% en 100% te liggen.</t>
  </si>
  <si>
    <r>
      <t xml:space="preserve">- De in de inschrijving op te nemen prijzen en uurtarieven dienen te worden uitgedrukt in Euro's, 2 decimalen achter de komma, exclusief btw.
- Prijzen en uurtarieven dienen aangeboden te worden conform het gestelde in de offerteaanvraag en het programma van eisen.
- Alle aantallen zijn indicatief en hier kunnen geen rechten aan worden ontleend. 
-  De puntenscore voor de prijs wordt berekend door middel van de in de offerteaanvraag vermelde formule, namelijk: 350 – ((( 350 – 0)  / (maximale prijs – minimale prijs)) * (de inschrijfsom – minimale prijs)).
- Negatieve bedragen zijn niet toegestaan.  
</t>
    </r>
    <r>
      <rPr>
        <sz val="9"/>
        <color theme="1"/>
        <rFont val="Verdana"/>
        <family val="2"/>
      </rPr>
      <t>-  Werkzaamheden dienen conform het programma van eisen uitgevoerd te worden.</t>
    </r>
    <r>
      <rPr>
        <sz val="9"/>
        <rFont val="Verdana"/>
        <family val="2"/>
      </rPr>
      <t xml:space="preserve"> Let op: een aantal werkzaamheden/handelingen kunnen niet seperaat in rekening worden gebracht; zie hiervoor het programma van eisen.
- De door u opgegeven prijzen zijn exclusief materiaalkosten en inclusief verbruiks- en gebruiksartikelen waaronder: schoonmaakmiddelen, smeermiddelen, poetsdoeken, lampjes, zekeringen, bevestigingsmaterialen, klein materiaal etc. zoals aangegeven in het programma van eisen. </t>
    </r>
  </si>
  <si>
    <r>
      <t>Ondergetekende verklaart door ondertekening van dit prijzenblad de opdracht uit te voeren zoals omschreven in de offerteaanvraag d.d.</t>
    </r>
    <r>
      <rPr>
        <sz val="9"/>
        <rFont val="Verdana"/>
        <family val="2"/>
      </rPr>
      <t xml:space="preserve"> </t>
    </r>
    <r>
      <rPr>
        <sz val="9"/>
        <color rgb="FFFF0000"/>
        <rFont val="Verdana"/>
        <family val="2"/>
      </rPr>
      <t>9 oktober 2026</t>
    </r>
    <r>
      <rPr>
        <sz val="9"/>
        <color theme="1"/>
        <rFont val="Verdana"/>
        <family val="2"/>
      </rPr>
      <t xml:space="preserve"> inclusief de daarin genoemde bij de offerteaanvraag behorende documenten en de bij de offerteaanvraag behorende nota’s van inlichtingen.
Het volledige prijzenblad is ondertekend door degene(n) die de inschrijver rechtsgeldig kan en mag vertegenwoordigen rekening houdend met de contractwaarde, zie tevens bijlage 1 procedurele regels.</t>
    </r>
  </si>
  <si>
    <t>Standaard voorrijkosten conform PvE eis 12.6 en 12.7</t>
  </si>
  <si>
    <r>
      <rPr>
        <b/>
        <sz val="9"/>
        <color theme="1"/>
        <rFont val="Verdana"/>
        <family val="2"/>
      </rPr>
      <t xml:space="preserve">Formulier A </t>
    </r>
    <r>
      <rPr>
        <b/>
        <sz val="9"/>
        <rFont val="Verdana"/>
        <family val="2"/>
      </rPr>
      <t>| Prijzenblad | Europese aanbesteding Dagelijks onderhoud Gasdistributiesystemen | Tabblad 1: Fictieve totaalprijs</t>
    </r>
  </si>
  <si>
    <r>
      <rPr>
        <b/>
        <sz val="9"/>
        <color theme="1"/>
        <rFont val="Verdana"/>
        <family val="2"/>
      </rPr>
      <t xml:space="preserve">Formulier A </t>
    </r>
    <r>
      <rPr>
        <b/>
        <sz val="9"/>
        <rFont val="Verdana"/>
        <family val="2"/>
      </rPr>
      <t>| Prijzenblad | Europese aanbesteding Dagelijks onderhoud Gasdistributiesystemen | Tabblad 2:  Prijzen preventief onderhoud</t>
    </r>
  </si>
  <si>
    <t>Afsluiters (hand, kogel, membraam)</t>
  </si>
  <si>
    <t>Formulier A | Prijzenblad | Europese aanbesteding dagelijks onderhoud Gasdistributiesystemen | Tabblad 3: Prijzen en Tarieven Correctief onderhoud en herstel werkzaamheden tijdens of naar aanleiding van Preventief onderhoud</t>
  </si>
  <si>
    <t>De in de tabel gevraagde op te geven Tarieven zijn van toepassing op het Correctief onderhoud en herstel werkzaamheden tijdens of naar aanleiding van Preventief onderhoud</t>
  </si>
  <si>
    <t>Subtotaal Correctief onderhoud en herstel werkzaamheden of naar aanleiding van Preventief onderhoud (tabblad 3)</t>
  </si>
  <si>
    <t xml:space="preserve">Subtotaal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</si>
</sst>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 #,##0.00;&quot;€&quot;\ \-#,##0.00"/>
    <numFmt numFmtId="44" formatCode="_ &quot;€&quot;\ * #,##0.00_ ;_ &quot;€&quot;\ * \-#,##0.00_ ;_ &quot;€&quot;\ * &quot;-&quot;??_ ;_ @_ "/>
    <numFmt numFmtId="164" formatCode="&quot;€&quot;\ #,##0.00"/>
    <numFmt numFmtId="165" formatCode="_-&quot;€&quot;\ * #,##0.00_-;_-&quot;€&quot;\ * #,##0.00\-;_-&quot;€&quot;\ * &quot;-&quot;??_-;_-@_-"/>
    <numFmt numFmtId="166" formatCode="&quot;€&quot;\ #,##0_-"/>
    <numFmt numFmtId="167" formatCode="&quot;€&quot;\ #,##0"/>
  </numFmts>
  <fonts count="54" x14ac:knownFonts="1">
    <font>
      <sz val="11"/>
      <color theme="1"/>
      <name val="Calibri"/>
      <family val="2"/>
      <scheme val="minor"/>
    </font>
    <font>
      <sz val="9"/>
      <color theme="1"/>
      <name val="Verdana"/>
      <family val="2"/>
    </font>
    <font>
      <sz val="10"/>
      <name val="Arial"/>
      <family val="2"/>
    </font>
    <font>
      <sz val="9"/>
      <name val="Verdana"/>
      <family val="2"/>
    </font>
    <font>
      <sz val="11"/>
      <color rgb="FFFF0000"/>
      <name val="Calibri"/>
      <family val="2"/>
      <scheme val="minor"/>
    </font>
    <font>
      <sz val="11"/>
      <color theme="1"/>
      <name val="Calibri"/>
      <family val="2"/>
      <scheme val="minor"/>
    </font>
    <font>
      <sz val="11"/>
      <color rgb="FF006100"/>
      <name val="Calibri"/>
      <family val="2"/>
      <scheme val="minor"/>
    </font>
    <font>
      <sz val="11"/>
      <color rgb="FF9C5700"/>
      <name val="Calibri"/>
      <family val="2"/>
      <scheme val="minor"/>
    </font>
    <font>
      <sz val="12"/>
      <name val="Arial"/>
      <family val="2"/>
    </font>
    <font>
      <sz val="9"/>
      <color theme="1"/>
      <name val="Verdana"/>
    </font>
    <font>
      <sz val="10"/>
      <color theme="1"/>
      <name val="Verdana"/>
    </font>
    <font>
      <b/>
      <sz val="9"/>
      <name val="Verdana"/>
    </font>
    <font>
      <sz val="9"/>
      <name val="Verdana"/>
    </font>
    <font>
      <sz val="9"/>
      <color indexed="8"/>
      <name val="Verdana"/>
    </font>
    <font>
      <b/>
      <sz val="10"/>
      <name val="Verdana"/>
    </font>
    <font>
      <sz val="10"/>
      <name val="Verdana"/>
    </font>
    <font>
      <sz val="9"/>
      <color rgb="FFFF0000"/>
      <name val="Verdana"/>
    </font>
    <font>
      <b/>
      <sz val="16"/>
      <name val="Verdana"/>
    </font>
    <font>
      <b/>
      <sz val="16"/>
      <color theme="1"/>
      <name val="Verdana"/>
    </font>
    <font>
      <sz val="12"/>
      <name val="Verdana"/>
    </font>
    <font>
      <b/>
      <sz val="9"/>
      <color theme="1"/>
      <name val="Verdana"/>
    </font>
    <font>
      <b/>
      <sz val="9"/>
      <name val="Verdana"/>
      <family val="2"/>
    </font>
    <font>
      <sz val="9"/>
      <color rgb="FFFF0000"/>
      <name val="Verdana"/>
      <family val="2"/>
    </font>
    <font>
      <sz val="10"/>
      <name val="MS Sans Serif"/>
      <family val="2"/>
    </font>
    <font>
      <sz val="8"/>
      <color indexed="8"/>
      <name val="Verdana"/>
    </font>
    <font>
      <b/>
      <sz val="8"/>
      <name val="Verdana"/>
    </font>
    <font>
      <sz val="8"/>
      <name val="Verdana"/>
    </font>
    <font>
      <sz val="8"/>
      <color rgb="FFFF0000"/>
      <name val="Verdana"/>
    </font>
    <font>
      <b/>
      <sz val="8"/>
      <color rgb="FFFF0000"/>
      <name val="Verdana"/>
    </font>
    <font>
      <b/>
      <sz val="8"/>
      <color indexed="8"/>
      <name val="Verdana"/>
    </font>
    <font>
      <b/>
      <sz val="8"/>
      <color theme="0" tint="-0.499984740745262"/>
      <name val="Verdana"/>
    </font>
    <font>
      <sz val="8"/>
      <color theme="0" tint="-0.499984740745262"/>
      <name val="Verdana"/>
    </font>
    <font>
      <sz val="9"/>
      <name val="Arial"/>
    </font>
    <font>
      <sz val="9"/>
      <color indexed="8"/>
      <name val="Arial"/>
    </font>
    <font>
      <sz val="9"/>
      <color rgb="FFFF0000"/>
      <name val="Arial"/>
    </font>
    <font>
      <b/>
      <sz val="9"/>
      <name val="Arial"/>
    </font>
    <font>
      <sz val="9"/>
      <color theme="0" tint="-0.499984740745262"/>
      <name val="Arial"/>
    </font>
    <font>
      <sz val="10"/>
      <name val="Arial"/>
    </font>
    <font>
      <sz val="8"/>
      <color theme="1"/>
      <name val="Verdana"/>
    </font>
    <font>
      <b/>
      <sz val="18"/>
      <color theme="1"/>
      <name val="Verdana"/>
    </font>
    <font>
      <sz val="10"/>
      <color rgb="FFFF0000"/>
      <name val="Verdana"/>
    </font>
    <font>
      <b/>
      <sz val="10"/>
      <color rgb="FFFF0000"/>
      <name val="Verdana"/>
    </font>
    <font>
      <b/>
      <sz val="10"/>
      <color theme="1"/>
      <name val="Verdana"/>
    </font>
    <font>
      <b/>
      <sz val="9"/>
      <color rgb="FFFF0000"/>
      <name val="Verdana"/>
    </font>
    <font>
      <b/>
      <sz val="9"/>
      <color theme="1"/>
      <name val="Verdana"/>
      <family val="2"/>
    </font>
    <font>
      <sz val="10"/>
      <color theme="1"/>
      <name val="Calibri"/>
      <family val="2"/>
      <scheme val="minor"/>
    </font>
    <font>
      <b/>
      <sz val="10"/>
      <name val="Arial"/>
    </font>
    <font>
      <b/>
      <sz val="8"/>
      <color theme="1"/>
      <name val="Verdana"/>
    </font>
    <font>
      <b/>
      <sz val="12"/>
      <color theme="1"/>
      <name val="Verdana"/>
      <family val="2"/>
    </font>
    <font>
      <sz val="9"/>
      <color indexed="8"/>
      <name val="Verdana"/>
      <family val="2"/>
    </font>
    <font>
      <b/>
      <u/>
      <sz val="9"/>
      <color theme="1"/>
      <name val="Verdana"/>
      <family val="2"/>
    </font>
    <font>
      <sz val="9"/>
      <color theme="0" tint="-0.499984740745262"/>
      <name val="Verdana"/>
      <family val="2"/>
    </font>
    <font>
      <sz val="11"/>
      <color theme="1"/>
      <name val="Calibri"/>
      <family val="2"/>
    </font>
    <font>
      <sz val="8"/>
      <color theme="1"/>
      <name val="Verdana"/>
      <family val="2"/>
    </font>
  </fonts>
  <fills count="12">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EB9C"/>
      </patternFill>
    </fill>
    <fill>
      <patternFill patternType="solid">
        <fgColor rgb="FFC5D9F1"/>
        <bgColor indexed="64"/>
      </patternFill>
    </fill>
    <fill>
      <patternFill patternType="solid">
        <fgColor theme="0" tint="-0.14999847407452621"/>
        <bgColor indexed="64"/>
      </patternFill>
    </fill>
    <fill>
      <patternFill patternType="solid">
        <fgColor rgb="FFFCD5B4"/>
        <bgColor indexed="64"/>
      </patternFill>
    </fill>
    <fill>
      <patternFill patternType="solid">
        <fgColor rgb="FFFFC000"/>
        <bgColor indexed="64"/>
      </patternFill>
    </fill>
    <fill>
      <patternFill patternType="solid">
        <fgColor rgb="FFFFFF00"/>
        <bgColor indexed="64"/>
      </patternFill>
    </fill>
    <fill>
      <patternFill patternType="solid">
        <fgColor rgb="FFFFD966"/>
        <bgColor indexed="64"/>
      </patternFill>
    </fill>
    <fill>
      <patternFill patternType="solid">
        <fgColor rgb="FFFFFFFF"/>
        <bgColor rgb="FF000000"/>
      </patternFill>
    </fill>
  </fills>
  <borders count="16">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indexed="64"/>
      </left>
      <right/>
      <top style="thin">
        <color indexed="64"/>
      </top>
      <bottom style="thin">
        <color theme="0" tint="-0.499984740745262"/>
      </bottom>
      <diagonal/>
    </border>
    <border>
      <left/>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right/>
      <top style="thin">
        <color theme="0" tint="-0.499984740745262"/>
      </top>
      <bottom/>
      <diagonal/>
    </border>
    <border>
      <left style="thin">
        <color theme="0" tint="-0.499984740745262"/>
      </left>
      <right/>
      <top/>
      <bottom/>
      <diagonal/>
    </border>
    <border>
      <left style="thin">
        <color theme="0" tint="-0.499984740745262"/>
      </left>
      <right style="thin">
        <color theme="0" tint="-0.499984740745262"/>
      </right>
      <top/>
      <bottom/>
      <diagonal/>
    </border>
    <border>
      <left/>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s>
  <cellStyleXfs count="12">
    <xf numFmtId="0" fontId="0" fillId="0" borderId="0"/>
    <xf numFmtId="44" fontId="5" fillId="0" borderId="0" applyFon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0" borderId="0"/>
    <xf numFmtId="0" fontId="2" fillId="0" borderId="0"/>
    <xf numFmtId="0" fontId="2" fillId="0" borderId="0"/>
    <xf numFmtId="0" fontId="1" fillId="0" borderId="0"/>
    <xf numFmtId="0" fontId="23" fillId="0" borderId="0"/>
    <xf numFmtId="0" fontId="2" fillId="0" borderId="0"/>
    <xf numFmtId="165" fontId="2" fillId="0" borderId="0" applyFont="0" applyFill="0" applyBorder="0" applyAlignment="0" applyProtection="0"/>
    <xf numFmtId="0" fontId="8" fillId="0" borderId="0"/>
  </cellStyleXfs>
  <cellXfs count="214">
    <xf numFmtId="0" fontId="0" fillId="0" borderId="0" xfId="0"/>
    <xf numFmtId="164" fontId="12" fillId="5" borderId="1" xfId="10" applyNumberFormat="1" applyFont="1" applyFill="1" applyBorder="1" applyAlignment="1" applyProtection="1">
      <alignment horizontal="right" vertical="center"/>
      <protection locked="0"/>
    </xf>
    <xf numFmtId="10" fontId="9" fillId="5" borderId="1" xfId="0" applyNumberFormat="1" applyFont="1" applyFill="1" applyBorder="1" applyAlignment="1" applyProtection="1">
      <alignment horizontal="right" vertical="center"/>
      <protection locked="0"/>
    </xf>
    <xf numFmtId="164" fontId="12" fillId="5" borderId="1" xfId="10" applyNumberFormat="1" applyFont="1" applyFill="1" applyBorder="1" applyAlignment="1" applyProtection="1">
      <alignment vertical="center"/>
      <protection locked="0"/>
    </xf>
    <xf numFmtId="0" fontId="10" fillId="2" borderId="0" xfId="0" applyFont="1" applyFill="1"/>
    <xf numFmtId="0" fontId="10" fillId="2" borderId="0" xfId="0" applyFont="1" applyFill="1" applyAlignment="1">
      <alignment horizontal="center"/>
    </xf>
    <xf numFmtId="0" fontId="38" fillId="2" borderId="0" xfId="0" applyFont="1" applyFill="1"/>
    <xf numFmtId="0" fontId="9" fillId="2" borderId="0" xfId="0" applyFont="1" applyFill="1"/>
    <xf numFmtId="0" fontId="9" fillId="2" borderId="0" xfId="0" applyFont="1" applyFill="1" applyAlignment="1">
      <alignment horizontal="center"/>
    </xf>
    <xf numFmtId="0" fontId="39" fillId="2" borderId="0" xfId="0" applyFont="1" applyFill="1" applyAlignment="1">
      <alignment horizontal="center"/>
    </xf>
    <xf numFmtId="10" fontId="9" fillId="2" borderId="0" xfId="0" applyNumberFormat="1" applyFont="1" applyFill="1"/>
    <xf numFmtId="0" fontId="11" fillId="8" borderId="1" xfId="4" applyFont="1" applyFill="1" applyBorder="1" applyAlignment="1">
      <alignment horizontal="left" vertical="top" wrapText="1"/>
    </xf>
    <xf numFmtId="166" fontId="11" fillId="8" borderId="1" xfId="4" applyNumberFormat="1" applyFont="1" applyFill="1" applyBorder="1" applyAlignment="1">
      <alignment horizontal="left" vertical="top" wrapText="1"/>
    </xf>
    <xf numFmtId="3" fontId="11" fillId="8" borderId="1" xfId="4" applyNumberFormat="1" applyFont="1" applyFill="1" applyBorder="1" applyAlignment="1">
      <alignment horizontal="left" vertical="top" wrapText="1"/>
    </xf>
    <xf numFmtId="166" fontId="11" fillId="8" borderId="1" xfId="4" applyNumberFormat="1" applyFont="1" applyFill="1" applyBorder="1" applyAlignment="1">
      <alignment vertical="top"/>
    </xf>
    <xf numFmtId="0" fontId="40" fillId="2" borderId="0" xfId="0" applyFont="1" applyFill="1"/>
    <xf numFmtId="0" fontId="11" fillId="10" borderId="1" xfId="9" applyFont="1" applyFill="1" applyBorder="1" applyAlignment="1">
      <alignment horizontal="left" vertical="center"/>
    </xf>
    <xf numFmtId="166" fontId="12" fillId="10" borderId="1" xfId="4" applyNumberFormat="1" applyFont="1" applyFill="1" applyBorder="1" applyAlignment="1">
      <alignment horizontal="left" vertical="center"/>
    </xf>
    <xf numFmtId="166" fontId="12" fillId="10" borderId="1" xfId="4" applyNumberFormat="1" applyFont="1" applyFill="1" applyBorder="1" applyAlignment="1">
      <alignment horizontal="center" vertical="center"/>
    </xf>
    <xf numFmtId="3" fontId="12" fillId="10" borderId="1" xfId="4" applyNumberFormat="1" applyFont="1" applyFill="1" applyBorder="1" applyAlignment="1">
      <alignment horizontal="center" vertical="center"/>
    </xf>
    <xf numFmtId="166" fontId="12" fillId="10" borderId="1" xfId="4" applyNumberFormat="1" applyFont="1" applyFill="1" applyBorder="1" applyAlignment="1">
      <alignment vertical="center"/>
    </xf>
    <xf numFmtId="0" fontId="12" fillId="2" borderId="1" xfId="9" applyFont="1" applyFill="1" applyBorder="1" applyAlignment="1">
      <alignment horizontal="left" vertical="center"/>
    </xf>
    <xf numFmtId="44" fontId="12" fillId="2" borderId="1" xfId="10" applyNumberFormat="1" applyFont="1" applyFill="1" applyBorder="1" applyAlignment="1" applyProtection="1">
      <alignment horizontal="center" vertical="center"/>
    </xf>
    <xf numFmtId="166" fontId="12" fillId="0" borderId="1" xfId="4" applyNumberFormat="1" applyFont="1" applyBorder="1" applyAlignment="1">
      <alignment horizontal="center" vertical="center"/>
    </xf>
    <xf numFmtId="166" fontId="1" fillId="0" borderId="1" xfId="4" applyNumberFormat="1" applyFont="1" applyBorder="1" applyAlignment="1">
      <alignment horizontal="center" vertical="center"/>
    </xf>
    <xf numFmtId="3" fontId="1" fillId="0" borderId="1" xfId="4" applyNumberFormat="1" applyFont="1" applyBorder="1" applyAlignment="1">
      <alignment horizontal="center" vertical="center"/>
    </xf>
    <xf numFmtId="7" fontId="12" fillId="0" borderId="1" xfId="4" applyNumberFormat="1" applyFont="1" applyBorder="1" applyAlignment="1">
      <alignment horizontal="right" vertical="center"/>
    </xf>
    <xf numFmtId="0" fontId="4" fillId="0" borderId="0" xfId="0" applyFont="1"/>
    <xf numFmtId="44" fontId="12" fillId="10" borderId="1" xfId="10" applyNumberFormat="1" applyFont="1" applyFill="1" applyBorder="1" applyAlignment="1" applyProtection="1">
      <alignment horizontal="left" vertical="center"/>
    </xf>
    <xf numFmtId="44" fontId="12" fillId="10" borderId="1" xfId="10" applyNumberFormat="1" applyFont="1" applyFill="1" applyBorder="1" applyAlignment="1" applyProtection="1">
      <alignment vertical="center"/>
    </xf>
    <xf numFmtId="44" fontId="12" fillId="10" borderId="1" xfId="4" applyNumberFormat="1" applyFont="1" applyFill="1" applyBorder="1" applyAlignment="1">
      <alignment vertical="center"/>
    </xf>
    <xf numFmtId="0" fontId="41" fillId="2" borderId="0" xfId="0" applyFont="1" applyFill="1"/>
    <xf numFmtId="0" fontId="9" fillId="2" borderId="1" xfId="0" applyFont="1" applyFill="1" applyBorder="1" applyAlignment="1">
      <alignment horizontal="left" vertical="center"/>
    </xf>
    <xf numFmtId="44" fontId="12" fillId="2" borderId="1" xfId="10" applyNumberFormat="1" applyFont="1" applyFill="1" applyBorder="1" applyAlignment="1" applyProtection="1">
      <alignment horizontal="right" vertical="center"/>
    </xf>
    <xf numFmtId="0" fontId="9" fillId="2" borderId="1" xfId="0" applyFont="1" applyFill="1" applyBorder="1" applyAlignment="1">
      <alignment horizontal="center" vertical="center"/>
    </xf>
    <xf numFmtId="9" fontId="9" fillId="2"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7" fontId="9" fillId="2" borderId="1" xfId="0" applyNumberFormat="1" applyFont="1" applyFill="1" applyBorder="1" applyAlignment="1">
      <alignment horizontal="right" vertical="center"/>
    </xf>
    <xf numFmtId="0" fontId="12" fillId="0" borderId="1" xfId="9" applyFont="1" applyBorder="1" applyAlignment="1">
      <alignment horizontal="left" vertical="center"/>
    </xf>
    <xf numFmtId="9" fontId="12" fillId="0" borderId="1" xfId="4" applyNumberFormat="1" applyFont="1" applyBorder="1" applyAlignment="1">
      <alignment horizontal="center" vertical="center"/>
    </xf>
    <xf numFmtId="0" fontId="1" fillId="0" borderId="1" xfId="9" applyFont="1" applyBorder="1" applyAlignment="1">
      <alignment horizontal="left" vertical="center"/>
    </xf>
    <xf numFmtId="164" fontId="12" fillId="0" borderId="1" xfId="4" applyNumberFormat="1" applyFont="1" applyBorder="1" applyAlignment="1">
      <alignment vertical="center"/>
    </xf>
    <xf numFmtId="0" fontId="11" fillId="0" borderId="2" xfId="9" applyFont="1" applyBorder="1" applyAlignment="1">
      <alignment vertical="center"/>
    </xf>
    <xf numFmtId="0" fontId="11" fillId="0" borderId="3" xfId="9" applyFont="1" applyBorder="1" applyAlignment="1">
      <alignment vertical="center"/>
    </xf>
    <xf numFmtId="166" fontId="14" fillId="0" borderId="3" xfId="4" applyNumberFormat="1" applyFont="1" applyBorder="1" applyAlignment="1">
      <alignment horizontal="center" vertical="center"/>
    </xf>
    <xf numFmtId="3" fontId="14" fillId="0" borderId="4" xfId="4" applyNumberFormat="1" applyFont="1" applyBorder="1" applyAlignment="1">
      <alignment horizontal="center" vertical="center"/>
    </xf>
    <xf numFmtId="164" fontId="20" fillId="0" borderId="1" xfId="0" applyNumberFormat="1" applyFont="1" applyBorder="1" applyAlignment="1">
      <alignment horizontal="right" vertical="center"/>
    </xf>
    <xf numFmtId="164" fontId="4" fillId="0" borderId="0" xfId="0" applyNumberFormat="1" applyFont="1"/>
    <xf numFmtId="0" fontId="11" fillId="0" borderId="0" xfId="9" applyFont="1" applyAlignment="1">
      <alignment vertical="center"/>
    </xf>
    <xf numFmtId="166" fontId="14" fillId="0" borderId="0" xfId="4" applyNumberFormat="1" applyFont="1" applyAlignment="1">
      <alignment horizontal="center" vertical="center"/>
    </xf>
    <xf numFmtId="3" fontId="14" fillId="0" borderId="0" xfId="4" applyNumberFormat="1" applyFont="1" applyAlignment="1">
      <alignment horizontal="center" vertical="center"/>
    </xf>
    <xf numFmtId="44" fontId="42" fillId="0" borderId="0" xfId="0" applyNumberFormat="1" applyFont="1" applyAlignment="1">
      <alignment vertical="center"/>
    </xf>
    <xf numFmtId="0" fontId="43" fillId="0" borderId="0" xfId="11" applyFont="1" applyAlignment="1">
      <alignment horizontal="left"/>
    </xf>
    <xf numFmtId="0" fontId="0" fillId="0" borderId="0" xfId="0" applyAlignment="1">
      <alignment horizontal="left" vertical="top"/>
    </xf>
    <xf numFmtId="0" fontId="12" fillId="0" borderId="0" xfId="0" quotePrefix="1" applyFont="1" applyAlignment="1">
      <alignment vertical="center"/>
    </xf>
    <xf numFmtId="0" fontId="11" fillId="0" borderId="0" xfId="0" applyFont="1" applyAlignment="1">
      <alignment vertical="center"/>
    </xf>
    <xf numFmtId="0" fontId="20" fillId="11" borderId="0" xfId="0" applyFont="1" applyFill="1" applyAlignment="1">
      <alignment vertical="center" wrapText="1"/>
    </xf>
    <xf numFmtId="0" fontId="20" fillId="11" borderId="0" xfId="0" applyFont="1" applyFill="1" applyAlignment="1">
      <alignment horizontal="left" vertical="center" wrapText="1"/>
    </xf>
    <xf numFmtId="0" fontId="42" fillId="11" borderId="0" xfId="0" applyFont="1" applyFill="1" applyAlignment="1">
      <alignment horizontal="left" vertical="center"/>
    </xf>
    <xf numFmtId="0" fontId="42" fillId="11" borderId="0" xfId="0" applyFont="1" applyFill="1" applyAlignment="1">
      <alignment horizontal="left" vertical="center" wrapText="1"/>
    </xf>
    <xf numFmtId="0" fontId="43" fillId="0" borderId="0" xfId="0" applyFont="1" applyAlignment="1">
      <alignment vertical="center"/>
    </xf>
    <xf numFmtId="0" fontId="20" fillId="0" borderId="0" xfId="0" applyFont="1" applyAlignment="1">
      <alignment vertical="center"/>
    </xf>
    <xf numFmtId="0" fontId="42" fillId="0" borderId="0" xfId="0" applyFont="1" applyAlignment="1">
      <alignment vertical="center"/>
    </xf>
    <xf numFmtId="1" fontId="20" fillId="2" borderId="0" xfId="0" applyNumberFormat="1" applyFont="1" applyFill="1" applyAlignment="1">
      <alignment horizontal="left" vertical="center"/>
    </xf>
    <xf numFmtId="0" fontId="45" fillId="0" borderId="0" xfId="0" applyFont="1"/>
    <xf numFmtId="0" fontId="11" fillId="0" borderId="0" xfId="6" applyFont="1" applyAlignment="1">
      <alignment horizontal="left" vertical="top"/>
    </xf>
    <xf numFmtId="166" fontId="32" fillId="0" borderId="0" xfId="0" applyNumberFormat="1" applyFont="1" applyAlignment="1">
      <alignment horizontal="center" vertical="top"/>
    </xf>
    <xf numFmtId="166" fontId="46" fillId="0" borderId="0" xfId="0" applyNumberFormat="1" applyFont="1" applyAlignment="1">
      <alignment horizontal="left" vertical="top"/>
    </xf>
    <xf numFmtId="0" fontId="37" fillId="0" borderId="0" xfId="0" applyFont="1" applyAlignment="1">
      <alignment horizontal="center" vertical="top"/>
    </xf>
    <xf numFmtId="166" fontId="37" fillId="0" borderId="0" xfId="0" applyNumberFormat="1" applyFont="1" applyAlignment="1">
      <alignment vertical="top"/>
    </xf>
    <xf numFmtId="0" fontId="32" fillId="0" borderId="0" xfId="0" applyFont="1" applyAlignment="1">
      <alignment horizontal="center" vertical="top"/>
    </xf>
    <xf numFmtId="0" fontId="32" fillId="0" borderId="0" xfId="0" applyFont="1" applyAlignment="1">
      <alignment vertical="top"/>
    </xf>
    <xf numFmtId="0" fontId="32" fillId="0" borderId="0" xfId="6" applyFont="1" applyAlignment="1">
      <alignment horizontal="left" vertical="top"/>
    </xf>
    <xf numFmtId="0" fontId="47" fillId="2" borderId="0" xfId="0" applyFont="1" applyFill="1" applyAlignment="1">
      <alignment horizontal="left"/>
    </xf>
    <xf numFmtId="49" fontId="24" fillId="2" borderId="0" xfId="0" applyNumberFormat="1" applyFont="1" applyFill="1"/>
    <xf numFmtId="0" fontId="24" fillId="2" borderId="0" xfId="0" applyFont="1" applyFill="1"/>
    <xf numFmtId="11" fontId="27" fillId="2" borderId="0" xfId="0" applyNumberFormat="1" applyFont="1" applyFill="1"/>
    <xf numFmtId="49" fontId="25" fillId="2" borderId="0" xfId="0" applyNumberFormat="1" applyFont="1" applyFill="1"/>
    <xf numFmtId="0" fontId="25" fillId="2" borderId="0" xfId="0" applyFont="1" applyFill="1"/>
    <xf numFmtId="11" fontId="28" fillId="2" borderId="0" xfId="0" applyNumberFormat="1" applyFont="1" applyFill="1"/>
    <xf numFmtId="0" fontId="29" fillId="2" borderId="0" xfId="0" applyFont="1" applyFill="1"/>
    <xf numFmtId="0" fontId="30" fillId="2" borderId="0" xfId="0" applyFont="1" applyFill="1"/>
    <xf numFmtId="0" fontId="26" fillId="2" borderId="0" xfId="0" applyFont="1" applyFill="1"/>
    <xf numFmtId="49" fontId="26" fillId="0" borderId="0" xfId="0" applyNumberFormat="1" applyFont="1" applyAlignment="1">
      <alignment horizontal="left" indent="1"/>
    </xf>
    <xf numFmtId="0" fontId="26" fillId="0" borderId="0" xfId="0" applyFont="1" applyAlignment="1">
      <alignment horizontal="left" indent="1"/>
    </xf>
    <xf numFmtId="49" fontId="26" fillId="2" borderId="0" xfId="0" applyNumberFormat="1" applyFont="1" applyFill="1"/>
    <xf numFmtId="0" fontId="31" fillId="2" borderId="0" xfId="0" applyFont="1" applyFill="1"/>
    <xf numFmtId="49" fontId="26" fillId="2" borderId="0" xfId="0" applyNumberFormat="1" applyFont="1" applyFill="1" applyAlignment="1">
      <alignment horizontal="left" indent="1"/>
    </xf>
    <xf numFmtId="0" fontId="26" fillId="2" borderId="0" xfId="0" applyFont="1" applyFill="1" applyAlignment="1">
      <alignment horizontal="left" indent="1"/>
    </xf>
    <xf numFmtId="0" fontId="32" fillId="2" borderId="0" xfId="0" applyFont="1" applyFill="1" applyAlignment="1">
      <alignment horizontal="center"/>
    </xf>
    <xf numFmtId="0" fontId="32" fillId="2" borderId="0" xfId="0" applyFont="1" applyFill="1" applyAlignment="1">
      <alignment horizontal="left"/>
    </xf>
    <xf numFmtId="0" fontId="33" fillId="2" borderId="0" xfId="0" applyFont="1" applyFill="1" applyAlignment="1">
      <alignment horizontal="center"/>
    </xf>
    <xf numFmtId="0" fontId="33" fillId="2" borderId="0" xfId="0" applyFont="1" applyFill="1" applyAlignment="1">
      <alignment horizontal="left"/>
    </xf>
    <xf numFmtId="0" fontId="26" fillId="2" borderId="0" xfId="6" applyFont="1" applyFill="1" applyAlignment="1">
      <alignment vertical="center"/>
    </xf>
    <xf numFmtId="0" fontId="31" fillId="2" borderId="0" xfId="6" applyFont="1" applyFill="1"/>
    <xf numFmtId="0" fontId="26" fillId="2" borderId="0" xfId="6" applyFont="1" applyFill="1"/>
    <xf numFmtId="49" fontId="21" fillId="2" borderId="0" xfId="0" applyNumberFormat="1" applyFont="1" applyFill="1"/>
    <xf numFmtId="0" fontId="11" fillId="2" borderId="0" xfId="0" applyFont="1" applyFill="1"/>
    <xf numFmtId="49" fontId="32" fillId="2" borderId="0" xfId="7" applyNumberFormat="1" applyFont="1" applyFill="1"/>
    <xf numFmtId="11" fontId="34" fillId="2" borderId="0" xfId="7" applyNumberFormat="1" applyFont="1" applyFill="1"/>
    <xf numFmtId="0" fontId="32" fillId="2" borderId="0" xfId="8" applyFont="1" applyFill="1" applyAlignment="1">
      <alignment wrapText="1"/>
    </xf>
    <xf numFmtId="0" fontId="35" fillId="2" borderId="0" xfId="8" applyFont="1" applyFill="1" applyAlignment="1">
      <alignment wrapText="1"/>
    </xf>
    <xf numFmtId="0" fontId="32" fillId="2" borderId="0" xfId="3" applyFont="1" applyFill="1" applyAlignment="1" applyProtection="1">
      <alignment horizontal="center"/>
    </xf>
    <xf numFmtId="0" fontId="36" fillId="2" borderId="0" xfId="7" applyFont="1" applyFill="1"/>
    <xf numFmtId="0" fontId="9" fillId="2" borderId="0" xfId="7" applyFont="1" applyFill="1"/>
    <xf numFmtId="0" fontId="24" fillId="2" borderId="0" xfId="0" applyFont="1" applyFill="1" applyAlignment="1">
      <alignment horizontal="center"/>
    </xf>
    <xf numFmtId="49" fontId="11" fillId="2" borderId="0" xfId="0" applyNumberFormat="1" applyFont="1" applyFill="1"/>
    <xf numFmtId="0" fontId="32" fillId="2" borderId="0" xfId="4" applyFont="1" applyFill="1" applyAlignment="1">
      <alignment vertical="center"/>
    </xf>
    <xf numFmtId="0" fontId="12" fillId="2" borderId="0" xfId="4" applyFont="1" applyFill="1"/>
    <xf numFmtId="0" fontId="0" fillId="2" borderId="0" xfId="0" applyFill="1"/>
    <xf numFmtId="0" fontId="1" fillId="2" borderId="2" xfId="0" applyFont="1" applyFill="1" applyBorder="1" applyAlignment="1">
      <alignment horizontal="left" vertical="top"/>
    </xf>
    <xf numFmtId="0" fontId="0" fillId="2" borderId="0" xfId="0" applyFill="1" applyAlignment="1">
      <alignment horizontal="left" vertical="top"/>
    </xf>
    <xf numFmtId="0" fontId="0" fillId="2" borderId="0" xfId="0" applyFill="1" applyAlignment="1">
      <alignment horizontal="right" vertical="top"/>
    </xf>
    <xf numFmtId="0" fontId="0" fillId="0" borderId="0" xfId="0" applyAlignment="1">
      <alignment wrapText="1"/>
    </xf>
    <xf numFmtId="0" fontId="1" fillId="2" borderId="3" xfId="0" applyFont="1" applyFill="1" applyBorder="1"/>
    <xf numFmtId="44" fontId="0" fillId="0" borderId="0" xfId="0" applyNumberFormat="1"/>
    <xf numFmtId="0" fontId="21" fillId="2" borderId="0" xfId="0" applyFont="1" applyFill="1"/>
    <xf numFmtId="0" fontId="12" fillId="2" borderId="0" xfId="0" applyFont="1" applyFill="1"/>
    <xf numFmtId="0" fontId="11" fillId="2" borderId="1" xfId="0" applyFont="1" applyFill="1" applyBorder="1" applyAlignment="1">
      <alignment horizontal="left"/>
    </xf>
    <xf numFmtId="0" fontId="14" fillId="6" borderId="1" xfId="4" applyFont="1" applyFill="1" applyBorder="1" applyAlignment="1">
      <alignment horizontal="center" vertical="center"/>
    </xf>
    <xf numFmtId="0" fontId="12" fillId="2" borderId="1" xfId="0" applyFont="1" applyFill="1" applyBorder="1" applyAlignment="1">
      <alignment horizontal="left"/>
    </xf>
    <xf numFmtId="164" fontId="11" fillId="2" borderId="1" xfId="1" applyNumberFormat="1" applyFont="1" applyFill="1" applyBorder="1" applyAlignment="1" applyProtection="1">
      <alignment horizontal="right"/>
    </xf>
    <xf numFmtId="44" fontId="15" fillId="7" borderId="1" xfId="0" applyNumberFormat="1" applyFont="1" applyFill="1" applyBorder="1" applyAlignment="1">
      <alignment vertical="center"/>
    </xf>
    <xf numFmtId="164" fontId="11" fillId="2" borderId="1" xfId="1" applyNumberFormat="1" applyFont="1" applyFill="1" applyBorder="1" applyAlignment="1" applyProtection="1">
      <alignment horizontal="right" vertical="center"/>
    </xf>
    <xf numFmtId="0" fontId="14" fillId="2" borderId="1" xfId="0" applyFont="1" applyFill="1" applyBorder="1" applyAlignment="1">
      <alignment horizontal="left"/>
    </xf>
    <xf numFmtId="164" fontId="14" fillId="2" borderId="1" xfId="1" applyNumberFormat="1" applyFont="1" applyFill="1" applyBorder="1" applyAlignment="1" applyProtection="1">
      <alignment horizontal="right"/>
    </xf>
    <xf numFmtId="0" fontId="16" fillId="2" borderId="0" xfId="0" applyFont="1" applyFill="1"/>
    <xf numFmtId="44" fontId="14" fillId="8" borderId="1" xfId="4" applyNumberFormat="1" applyFont="1" applyFill="1" applyBorder="1" applyAlignment="1">
      <alignment horizontal="center" vertical="center"/>
    </xf>
    <xf numFmtId="0" fontId="14" fillId="2" borderId="0" xfId="0" applyFont="1" applyFill="1"/>
    <xf numFmtId="0" fontId="17" fillId="0" borderId="1" xfId="5" applyFont="1" applyBorder="1" applyAlignment="1">
      <alignment vertical="center"/>
    </xf>
    <xf numFmtId="0" fontId="19" fillId="2" borderId="0" xfId="0" applyFont="1" applyFill="1" applyAlignment="1">
      <alignment horizontal="center" vertical="center"/>
    </xf>
    <xf numFmtId="0" fontId="19" fillId="2" borderId="0" xfId="0" applyFont="1" applyFill="1" applyAlignment="1">
      <alignment horizontal="left" vertical="center"/>
    </xf>
    <xf numFmtId="0" fontId="3" fillId="2" borderId="0" xfId="4" applyFont="1" applyFill="1" applyAlignment="1">
      <alignment vertical="center"/>
    </xf>
    <xf numFmtId="0" fontId="3" fillId="2" borderId="0" xfId="2" applyFont="1" applyFill="1" applyAlignment="1" applyProtection="1">
      <alignment horizontal="center" vertical="center"/>
    </xf>
    <xf numFmtId="0" fontId="44" fillId="8" borderId="7" xfId="0" applyFont="1" applyFill="1" applyBorder="1" applyAlignment="1">
      <alignment vertical="top" wrapText="1"/>
    </xf>
    <xf numFmtId="0" fontId="44" fillId="8" borderId="7" xfId="0" applyFont="1" applyFill="1" applyBorder="1" applyAlignment="1">
      <alignment horizontal="left" vertical="top" wrapText="1"/>
    </xf>
    <xf numFmtId="0" fontId="50" fillId="8" borderId="8" xfId="0" applyFont="1" applyFill="1" applyBorder="1" applyAlignment="1">
      <alignment horizontal="left" vertical="top"/>
    </xf>
    <xf numFmtId="0" fontId="1" fillId="8" borderId="9" xfId="0" applyFont="1" applyFill="1" applyBorder="1"/>
    <xf numFmtId="0" fontId="1" fillId="8" borderId="10" xfId="0" applyFont="1" applyFill="1" applyBorder="1"/>
    <xf numFmtId="44" fontId="1" fillId="8" borderId="8" xfId="1" applyFont="1" applyFill="1" applyBorder="1" applyProtection="1"/>
    <xf numFmtId="0" fontId="1" fillId="8" borderId="8" xfId="0" applyFont="1" applyFill="1" applyBorder="1"/>
    <xf numFmtId="44" fontId="1" fillId="8" borderId="8" xfId="1" applyFont="1" applyFill="1" applyBorder="1" applyAlignment="1" applyProtection="1">
      <alignment horizontal="center"/>
    </xf>
    <xf numFmtId="0" fontId="1" fillId="2" borderId="11" xfId="0" applyFont="1" applyFill="1" applyBorder="1" applyAlignment="1">
      <alignment horizontal="left" vertical="top"/>
    </xf>
    <xf numFmtId="0" fontId="44" fillId="2" borderId="0" xfId="0" applyFont="1" applyFill="1"/>
    <xf numFmtId="0" fontId="1" fillId="2" borderId="0" xfId="0" applyFont="1" applyFill="1"/>
    <xf numFmtId="44" fontId="1" fillId="5" borderId="12" xfId="1" applyFont="1" applyFill="1" applyBorder="1" applyProtection="1">
      <protection locked="0"/>
    </xf>
    <xf numFmtId="0" fontId="1" fillId="2" borderId="12" xfId="0" applyFont="1" applyFill="1" applyBorder="1"/>
    <xf numFmtId="44" fontId="1" fillId="2" borderId="12" xfId="1" applyFont="1" applyFill="1" applyBorder="1" applyAlignment="1" applyProtection="1">
      <alignment horizontal="center"/>
    </xf>
    <xf numFmtId="0" fontId="44" fillId="2" borderId="10" xfId="0" applyFont="1" applyFill="1" applyBorder="1"/>
    <xf numFmtId="0" fontId="1" fillId="2" borderId="10" xfId="0" applyFont="1" applyFill="1" applyBorder="1"/>
    <xf numFmtId="44" fontId="1" fillId="5" borderId="8" xfId="1" applyFont="1" applyFill="1" applyBorder="1" applyProtection="1">
      <protection locked="0"/>
    </xf>
    <xf numFmtId="0" fontId="1" fillId="2" borderId="1" xfId="0" applyFont="1" applyFill="1" applyBorder="1"/>
    <xf numFmtId="44" fontId="1" fillId="2" borderId="1" xfId="1" applyFont="1" applyFill="1" applyBorder="1" applyAlignment="1" applyProtection="1">
      <alignment horizontal="center"/>
    </xf>
    <xf numFmtId="0" fontId="1" fillId="2" borderId="13" xfId="0" applyFont="1" applyFill="1" applyBorder="1" applyAlignment="1">
      <alignment vertical="top"/>
    </xf>
    <xf numFmtId="44" fontId="1" fillId="2" borderId="3" xfId="1" applyFont="1" applyFill="1" applyBorder="1" applyProtection="1"/>
    <xf numFmtId="44" fontId="1" fillId="2" borderId="3" xfId="1" applyFont="1" applyFill="1" applyBorder="1" applyAlignment="1" applyProtection="1">
      <alignment horizontal="center"/>
    </xf>
    <xf numFmtId="0" fontId="1" fillId="2" borderId="14" xfId="0" applyFont="1" applyFill="1" applyBorder="1" applyAlignment="1">
      <alignment horizontal="left" vertical="top"/>
    </xf>
    <xf numFmtId="0" fontId="1" fillId="2" borderId="15" xfId="0" applyFont="1" applyFill="1" applyBorder="1"/>
    <xf numFmtId="0" fontId="1" fillId="2" borderId="13" xfId="0" applyFont="1" applyFill="1" applyBorder="1"/>
    <xf numFmtId="0" fontId="1" fillId="2" borderId="14" xfId="0" applyFont="1" applyFill="1" applyBorder="1"/>
    <xf numFmtId="44" fontId="1" fillId="2" borderId="14" xfId="1" applyFont="1" applyFill="1" applyBorder="1" applyAlignment="1" applyProtection="1">
      <alignment horizontal="center"/>
    </xf>
    <xf numFmtId="0" fontId="1" fillId="2" borderId="8" xfId="0" applyFont="1" applyFill="1" applyBorder="1" applyAlignment="1">
      <alignment horizontal="left" vertical="top"/>
    </xf>
    <xf numFmtId="0" fontId="1" fillId="2" borderId="2" xfId="0" applyFont="1" applyFill="1" applyBorder="1"/>
    <xf numFmtId="0" fontId="3" fillId="2" borderId="2" xfId="0" applyFont="1" applyFill="1" applyBorder="1" applyAlignment="1">
      <alignment horizontal="left" vertical="top"/>
    </xf>
    <xf numFmtId="0" fontId="1" fillId="2" borderId="3" xfId="0" applyFont="1" applyFill="1" applyBorder="1" applyAlignment="1">
      <alignment vertical="top"/>
    </xf>
    <xf numFmtId="0" fontId="50" fillId="8" borderId="9" xfId="0" applyFont="1" applyFill="1" applyBorder="1" applyAlignment="1">
      <alignment horizontal="left" vertical="top"/>
    </xf>
    <xf numFmtId="0" fontId="1" fillId="2" borderId="15" xfId="0" applyFont="1" applyFill="1" applyBorder="1" applyAlignment="1">
      <alignment horizontal="left" vertical="top"/>
    </xf>
    <xf numFmtId="44" fontId="1" fillId="5" borderId="1" xfId="1" applyFont="1" applyFill="1" applyBorder="1" applyProtection="1">
      <protection locked="0"/>
    </xf>
    <xf numFmtId="0" fontId="1" fillId="0" borderId="0" xfId="0" applyFont="1"/>
    <xf numFmtId="164" fontId="44" fillId="0" borderId="1" xfId="0" applyNumberFormat="1" applyFont="1" applyBorder="1" applyAlignment="1">
      <alignment horizontal="right" vertical="center"/>
    </xf>
    <xf numFmtId="164" fontId="1" fillId="0" borderId="0" xfId="0" applyNumberFormat="1" applyFont="1"/>
    <xf numFmtId="49" fontId="3" fillId="2" borderId="0" xfId="7" applyNumberFormat="1" applyFont="1" applyFill="1"/>
    <xf numFmtId="11" fontId="22" fillId="2" borderId="0" xfId="7" applyNumberFormat="1" applyFont="1" applyFill="1"/>
    <xf numFmtId="0" fontId="3" fillId="2" borderId="0" xfId="8" applyFont="1" applyFill="1" applyAlignment="1">
      <alignment wrapText="1"/>
    </xf>
    <xf numFmtId="0" fontId="21" fillId="2" borderId="0" xfId="8" applyFont="1" applyFill="1" applyAlignment="1">
      <alignment wrapText="1"/>
    </xf>
    <xf numFmtId="0" fontId="3" fillId="2" borderId="0" xfId="3" applyFont="1" applyFill="1" applyAlignment="1" applyProtection="1">
      <alignment horizontal="center"/>
    </xf>
    <xf numFmtId="0" fontId="3" fillId="2" borderId="0" xfId="0" applyFont="1" applyFill="1" applyAlignment="1">
      <alignment horizontal="left"/>
    </xf>
    <xf numFmtId="0" fontId="51" fillId="2" borderId="0" xfId="7" applyFont="1" applyFill="1"/>
    <xf numFmtId="0" fontId="52" fillId="2" borderId="0" xfId="0" applyFont="1" applyFill="1"/>
    <xf numFmtId="0" fontId="53" fillId="2" borderId="0" xfId="0" applyFont="1" applyFill="1"/>
    <xf numFmtId="0" fontId="22" fillId="2" borderId="0" xfId="0" applyFont="1" applyFill="1"/>
    <xf numFmtId="2" fontId="18" fillId="9" borderId="1" xfId="0" applyNumberFormat="1" applyFont="1" applyFill="1" applyBorder="1" applyAlignment="1">
      <alignment horizontal="right" vertical="center"/>
    </xf>
    <xf numFmtId="167" fontId="1" fillId="2" borderId="1" xfId="10" applyNumberFormat="1" applyFont="1" applyFill="1" applyBorder="1" applyAlignment="1" applyProtection="1">
      <alignment horizontal="center" vertical="center"/>
    </xf>
    <xf numFmtId="0" fontId="50" fillId="8" borderId="9" xfId="0" applyFont="1" applyFill="1" applyBorder="1" applyAlignment="1">
      <alignment vertical="top"/>
    </xf>
    <xf numFmtId="0" fontId="44" fillId="2" borderId="0" xfId="0" applyFont="1" applyFill="1" applyAlignment="1">
      <alignment vertical="top"/>
    </xf>
    <xf numFmtId="0" fontId="9" fillId="0" borderId="1" xfId="0" applyFont="1" applyBorder="1" applyAlignment="1">
      <alignment horizontal="left"/>
    </xf>
    <xf numFmtId="0" fontId="13" fillId="5" borderId="1" xfId="0" applyFont="1" applyFill="1" applyBorder="1" applyAlignment="1" applyProtection="1">
      <alignment horizontal="center" vertical="top"/>
      <protection locked="0"/>
    </xf>
    <xf numFmtId="0" fontId="9" fillId="0" borderId="1" xfId="0" applyFont="1" applyBorder="1" applyAlignment="1">
      <alignment horizontal="left" vertical="top"/>
    </xf>
    <xf numFmtId="0" fontId="13" fillId="5" borderId="0" xfId="0" quotePrefix="1" applyFont="1" applyFill="1" applyAlignment="1">
      <alignment horizontal="left" vertical="top"/>
    </xf>
    <xf numFmtId="0" fontId="13" fillId="5" borderId="0" xfId="0" applyFont="1" applyFill="1" applyAlignment="1">
      <alignment horizontal="left" vertical="top"/>
    </xf>
    <xf numFmtId="0" fontId="12" fillId="2" borderId="0" xfId="0" quotePrefix="1" applyFont="1" applyFill="1" applyAlignment="1">
      <alignment horizontal="left" vertical="top" wrapText="1"/>
    </xf>
    <xf numFmtId="0" fontId="12" fillId="2" borderId="0" xfId="0" applyFont="1" applyFill="1" applyAlignment="1">
      <alignment horizontal="left" vertical="top" wrapText="1"/>
    </xf>
    <xf numFmtId="0" fontId="48" fillId="8" borderId="1" xfId="0" applyFont="1" applyFill="1" applyBorder="1" applyAlignment="1">
      <alignment horizontal="center" vertical="center"/>
    </xf>
    <xf numFmtId="0" fontId="1" fillId="0" borderId="1" xfId="0" quotePrefix="1" applyFont="1" applyBorder="1" applyAlignment="1">
      <alignment horizontal="left" vertical="top" wrapText="1"/>
    </xf>
    <xf numFmtId="0" fontId="9" fillId="0" borderId="1" xfId="0" applyFont="1" applyBorder="1" applyAlignment="1">
      <alignment horizontal="left" vertical="top" wrapText="1"/>
    </xf>
    <xf numFmtId="0" fontId="9" fillId="0" borderId="2" xfId="0" applyFont="1" applyBorder="1" applyAlignment="1">
      <alignment horizontal="center" vertical="top" wrapText="1"/>
    </xf>
    <xf numFmtId="0" fontId="9" fillId="0" borderId="3" xfId="0" applyFont="1" applyBorder="1" applyAlignment="1">
      <alignment horizontal="center" vertical="top" wrapText="1"/>
    </xf>
    <xf numFmtId="0" fontId="9" fillId="0" borderId="4" xfId="0" applyFont="1" applyBorder="1" applyAlignment="1">
      <alignment horizontal="center" vertical="top" wrapText="1"/>
    </xf>
    <xf numFmtId="0" fontId="9" fillId="5" borderId="2" xfId="0" applyFont="1" applyFill="1" applyBorder="1" applyAlignment="1" applyProtection="1">
      <alignment horizontal="center"/>
      <protection locked="0"/>
    </xf>
    <xf numFmtId="0" fontId="9" fillId="5" borderId="3" xfId="0" applyFont="1" applyFill="1" applyBorder="1" applyAlignment="1" applyProtection="1">
      <alignment horizontal="center"/>
      <protection locked="0"/>
    </xf>
    <xf numFmtId="0" fontId="9" fillId="5" borderId="4" xfId="0" applyFont="1" applyFill="1" applyBorder="1" applyAlignment="1" applyProtection="1">
      <alignment horizontal="center"/>
      <protection locked="0"/>
    </xf>
    <xf numFmtId="0" fontId="26" fillId="2" borderId="0" xfId="6" applyFont="1" applyFill="1" applyAlignment="1">
      <alignment vertical="center"/>
    </xf>
    <xf numFmtId="0" fontId="49" fillId="5" borderId="0" xfId="0" quotePrefix="1" applyFont="1" applyFill="1" applyAlignment="1">
      <alignment horizontal="left" vertical="top"/>
    </xf>
    <xf numFmtId="0" fontId="49" fillId="5" borderId="0" xfId="0" applyFont="1" applyFill="1" applyAlignment="1">
      <alignment horizontal="left" vertical="top"/>
    </xf>
    <xf numFmtId="0" fontId="44" fillId="8" borderId="5" xfId="0" applyFont="1" applyFill="1" applyBorder="1" applyAlignment="1">
      <alignment horizontal="left" vertical="top" wrapText="1"/>
    </xf>
    <xf numFmtId="0" fontId="44" fillId="8" borderId="6" xfId="0" applyFont="1" applyFill="1" applyBorder="1" applyAlignment="1">
      <alignment horizontal="left" vertical="top" wrapText="1"/>
    </xf>
    <xf numFmtId="0" fontId="44" fillId="2" borderId="2" xfId="0" applyFont="1" applyFill="1" applyBorder="1" applyAlignment="1">
      <alignment horizontal="left" wrapText="1"/>
    </xf>
    <xf numFmtId="0" fontId="44" fillId="2" borderId="3" xfId="0" applyFont="1" applyFill="1" applyBorder="1" applyAlignment="1">
      <alignment horizontal="left" wrapText="1"/>
    </xf>
    <xf numFmtId="0" fontId="44" fillId="2" borderId="4" xfId="0" applyFont="1" applyFill="1" applyBorder="1" applyAlignment="1">
      <alignment horizontal="left" wrapText="1"/>
    </xf>
    <xf numFmtId="0" fontId="0" fillId="0" borderId="0" xfId="0" applyAlignment="1">
      <alignment horizontal="left" vertical="top" wrapText="1"/>
    </xf>
    <xf numFmtId="0" fontId="1" fillId="2" borderId="2" xfId="0" applyFont="1" applyFill="1" applyBorder="1" applyAlignment="1">
      <alignment horizontal="left" vertical="top"/>
    </xf>
    <xf numFmtId="0" fontId="1" fillId="2" borderId="3" xfId="0" applyFont="1" applyFill="1" applyBorder="1" applyAlignment="1">
      <alignment horizontal="left" vertical="top"/>
    </xf>
    <xf numFmtId="0" fontId="1" fillId="2" borderId="4" xfId="0" applyFont="1" applyFill="1" applyBorder="1" applyAlignment="1">
      <alignment horizontal="left" vertical="top"/>
    </xf>
    <xf numFmtId="0" fontId="3" fillId="2" borderId="1" xfId="0" applyFont="1" applyFill="1" applyBorder="1" applyAlignment="1">
      <alignment horizontal="left" vertical="top"/>
    </xf>
  </cellXfs>
  <cellStyles count="12">
    <cellStyle name="Euro" xfId="10" xr:uid="{A9EAC715-D6FC-4123-96C7-6311BD739D90}"/>
    <cellStyle name="Goed" xfId="2" builtinId="26"/>
    <cellStyle name="Neutraal" xfId="3" builtinId="28"/>
    <cellStyle name="Normal 2" xfId="4" xr:uid="{3512EED4-F5F4-4435-807C-F48E02E5B7AF}"/>
    <cellStyle name="Normal 2 2" xfId="5" xr:uid="{3F026BF1-B347-4E79-9017-12904C22C3E1}"/>
    <cellStyle name="Normal 3" xfId="11" xr:uid="{3604CE78-8762-433B-A67D-73E47C3DC20E}"/>
    <cellStyle name="Standaard" xfId="0" builtinId="0"/>
    <cellStyle name="Standaard 2" xfId="6" xr:uid="{51627756-5BCA-4382-A0C4-1CA21B549206}"/>
    <cellStyle name="Standaard 2 2 3" xfId="9" xr:uid="{9DF31333-9638-4DD4-8FFD-48C286E3E295}"/>
    <cellStyle name="Standaard 3" xfId="7" xr:uid="{B9585D6D-3732-40F8-9457-FBA635CA8623}"/>
    <cellStyle name="Standaard_Spoorboekje Gebouwen" xfId="8" xr:uid="{AFC91B23-7000-4DC2-8777-1DF73197F103}"/>
    <cellStyle name="Valuta" xfId="1" builtinId="4"/>
  </cellStyles>
  <dxfs count="1">
    <dxf>
      <font>
        <b/>
        <i val="0"/>
        <color rgb="FF9C0006"/>
      </font>
      <fill>
        <patternFill>
          <bgColor rgb="FFFFC7CE"/>
        </patternFill>
      </fill>
    </dxf>
  </dxfs>
  <tableStyles count="0" defaultTableStyle="TableStyleMedium2" defaultPivotStyle="PivotStyleLight16"/>
  <colors>
    <mruColors>
      <color rgb="FFC5D9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161924</xdr:rowOff>
    </xdr:from>
    <xdr:to>
      <xdr:col>1</xdr:col>
      <xdr:colOff>2266950</xdr:colOff>
      <xdr:row>6</xdr:row>
      <xdr:rowOff>102869</xdr:rowOff>
    </xdr:to>
    <xdr:pic>
      <xdr:nvPicPr>
        <xdr:cNvPr id="3" name="Picture 1" descr="logo uu">
          <a:extLst>
            <a:ext uri="{FF2B5EF4-FFF2-40B4-BE49-F238E27FC236}">
              <a16:creationId xmlns:a16="http://schemas.microsoft.com/office/drawing/2014/main" id="{7EC420AC-A320-4116-A877-15CCEF801499}"/>
            </a:ext>
          </a:extLst>
        </xdr:cNvPr>
        <xdr:cNvPicPr/>
      </xdr:nvPicPr>
      <xdr:blipFill>
        <a:blip xmlns:r="http://schemas.openxmlformats.org/officeDocument/2006/relationships" r:embed="rId1"/>
        <a:srcRect/>
        <a:stretch>
          <a:fillRect/>
        </a:stretch>
      </xdr:blipFill>
      <xdr:spPr bwMode="auto">
        <a:xfrm>
          <a:off x="180975" y="447674"/>
          <a:ext cx="2266950" cy="5810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xdr:colOff>
      <xdr:row>0</xdr:row>
      <xdr:rowOff>123835</xdr:rowOff>
    </xdr:from>
    <xdr:to>
      <xdr:col>5</xdr:col>
      <xdr:colOff>60859</xdr:colOff>
      <xdr:row>5</xdr:row>
      <xdr:rowOff>57150</xdr:rowOff>
    </xdr:to>
    <xdr:pic>
      <xdr:nvPicPr>
        <xdr:cNvPr id="2" name="Afbeelding 1">
          <a:extLst>
            <a:ext uri="{FF2B5EF4-FFF2-40B4-BE49-F238E27FC236}">
              <a16:creationId xmlns:a16="http://schemas.microsoft.com/office/drawing/2014/main" id="{03979677-1749-4DF6-87CD-C57FD6B66A66}"/>
            </a:ext>
          </a:extLst>
        </xdr:cNvPr>
        <xdr:cNvPicPr>
          <a:picLocks noChangeAspect="1"/>
        </xdr:cNvPicPr>
      </xdr:nvPicPr>
      <xdr:blipFill>
        <a:blip xmlns:r="http://schemas.openxmlformats.org/officeDocument/2006/relationships" r:embed="rId1" cstate="print"/>
        <a:stretch>
          <a:fillRect/>
        </a:stretch>
      </xdr:blipFill>
      <xdr:spPr>
        <a:xfrm>
          <a:off x="628650" y="123835"/>
          <a:ext cx="2480209" cy="6381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209553</xdr:colOff>
      <xdr:row>0</xdr:row>
      <xdr:rowOff>142875</xdr:rowOff>
    </xdr:from>
    <xdr:to>
      <xdr:col>1</xdr:col>
      <xdr:colOff>3397251</xdr:colOff>
      <xdr:row>4</xdr:row>
      <xdr:rowOff>135255</xdr:rowOff>
    </xdr:to>
    <xdr:pic>
      <xdr:nvPicPr>
        <xdr:cNvPr id="6" name="Picture 1" descr="logo uu">
          <a:extLst>
            <a:ext uri="{FF2B5EF4-FFF2-40B4-BE49-F238E27FC236}">
              <a16:creationId xmlns:a16="http://schemas.microsoft.com/office/drawing/2014/main" id="{06C1503E-5F76-4F2D-8023-17E453C23986}"/>
            </a:ext>
          </a:extLst>
        </xdr:cNvPr>
        <xdr:cNvPicPr/>
      </xdr:nvPicPr>
      <xdr:blipFill>
        <a:blip xmlns:r="http://schemas.openxmlformats.org/officeDocument/2006/relationships" r:embed="rId1"/>
        <a:srcRect/>
        <a:stretch>
          <a:fillRect/>
        </a:stretch>
      </xdr:blipFill>
      <xdr:spPr bwMode="auto">
        <a:xfrm>
          <a:off x="387353" y="142875"/>
          <a:ext cx="3187698" cy="6781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AA39B-6AF1-42B4-9A9D-DD6FA4594543}">
  <dimension ref="A3:H34"/>
  <sheetViews>
    <sheetView showGridLines="0" topLeftCell="A3" workbookViewId="0">
      <selection activeCell="B19" sqref="B19"/>
    </sheetView>
  </sheetViews>
  <sheetFormatPr defaultColWidth="8.85546875" defaultRowHeight="11.25" x14ac:dyDescent="0.15"/>
  <cols>
    <col min="1" max="1" width="2.5703125" style="7" customWidth="1"/>
    <col min="2" max="2" width="106.28515625" style="7" customWidth="1"/>
    <col min="3" max="3" width="24.42578125" style="7" customWidth="1"/>
    <col min="4" max="4" width="13" style="7" customWidth="1"/>
    <col min="5" max="5" width="15.85546875" style="7" customWidth="1"/>
    <col min="6" max="6" width="17.140625" style="7" customWidth="1"/>
    <col min="7" max="16384" width="8.85546875" style="7"/>
  </cols>
  <sheetData>
    <row r="3" spans="1:7" ht="12.75" x14ac:dyDescent="0.2">
      <c r="A3" s="4"/>
      <c r="B3" s="4"/>
      <c r="C3" s="4"/>
      <c r="D3" s="4"/>
      <c r="E3" s="4"/>
      <c r="F3" s="4"/>
      <c r="G3" s="4"/>
    </row>
    <row r="4" spans="1:7" ht="12.75" x14ac:dyDescent="0.2">
      <c r="A4" s="4"/>
      <c r="B4" s="4"/>
      <c r="C4" s="4"/>
      <c r="D4" s="4"/>
      <c r="E4" s="4"/>
      <c r="F4" s="4"/>
      <c r="G4" s="4"/>
    </row>
    <row r="5" spans="1:7" ht="12.75" x14ac:dyDescent="0.2">
      <c r="A5" s="4"/>
      <c r="B5" s="4"/>
      <c r="C5" s="4"/>
      <c r="D5" s="4"/>
      <c r="E5" s="4"/>
      <c r="F5" s="4"/>
      <c r="G5" s="4"/>
    </row>
    <row r="6" spans="1:7" ht="12.75" x14ac:dyDescent="0.2">
      <c r="A6" s="4"/>
      <c r="B6" s="4"/>
      <c r="C6" s="4"/>
      <c r="D6" s="4"/>
      <c r="E6" s="4"/>
      <c r="F6" s="4"/>
      <c r="G6" s="4"/>
    </row>
    <row r="7" spans="1:7" ht="12.75" x14ac:dyDescent="0.2">
      <c r="A7" s="4"/>
      <c r="B7" s="4"/>
      <c r="C7" s="4"/>
      <c r="D7" s="4"/>
      <c r="E7" s="4"/>
      <c r="F7" s="4"/>
      <c r="G7" s="4"/>
    </row>
    <row r="8" spans="1:7" ht="12.75" x14ac:dyDescent="0.2">
      <c r="A8" s="4"/>
      <c r="B8" s="4"/>
      <c r="C8" s="4"/>
      <c r="D8" s="4"/>
      <c r="E8" s="4"/>
      <c r="F8" s="4"/>
      <c r="G8" s="4"/>
    </row>
    <row r="9" spans="1:7" x14ac:dyDescent="0.15">
      <c r="B9" s="116" t="s">
        <v>53</v>
      </c>
      <c r="C9" s="117"/>
      <c r="D9" s="117"/>
      <c r="E9" s="117"/>
    </row>
    <row r="10" spans="1:7" x14ac:dyDescent="0.15">
      <c r="B10" s="117"/>
      <c r="C10" s="117"/>
      <c r="D10" s="117"/>
      <c r="E10" s="117"/>
    </row>
    <row r="11" spans="1:7" x14ac:dyDescent="0.15">
      <c r="B11" s="188" t="s">
        <v>0</v>
      </c>
      <c r="C11" s="189"/>
      <c r="D11" s="117"/>
      <c r="E11" s="117"/>
    </row>
    <row r="12" spans="1:7" x14ac:dyDescent="0.15">
      <c r="B12" s="117"/>
      <c r="C12" s="117"/>
      <c r="D12" s="117"/>
      <c r="E12" s="117"/>
    </row>
    <row r="13" spans="1:7" ht="164.25" customHeight="1" x14ac:dyDescent="0.15">
      <c r="B13" s="190" t="s">
        <v>50</v>
      </c>
      <c r="C13" s="191"/>
      <c r="D13" s="191"/>
      <c r="E13" s="117"/>
    </row>
    <row r="14" spans="1:7" x14ac:dyDescent="0.15">
      <c r="B14" s="117"/>
      <c r="C14" s="117"/>
      <c r="D14" s="117"/>
      <c r="E14" s="117"/>
    </row>
    <row r="15" spans="1:7" x14ac:dyDescent="0.15">
      <c r="B15" s="117"/>
      <c r="C15" s="117"/>
      <c r="D15" s="117"/>
      <c r="E15" s="117"/>
    </row>
    <row r="16" spans="1:7" ht="12.75" x14ac:dyDescent="0.2">
      <c r="B16" s="118" t="s">
        <v>1</v>
      </c>
      <c r="C16" s="118" t="s">
        <v>2</v>
      </c>
      <c r="D16" s="4"/>
      <c r="E16" s="4"/>
      <c r="F16" s="4"/>
      <c r="G16" s="4"/>
    </row>
    <row r="17" spans="1:8" ht="12.75" x14ac:dyDescent="0.2">
      <c r="B17" s="118"/>
      <c r="C17" s="118"/>
      <c r="D17" s="4"/>
      <c r="E17" s="119" t="s">
        <v>3</v>
      </c>
      <c r="F17" s="119" t="s">
        <v>4</v>
      </c>
      <c r="G17" s="4"/>
    </row>
    <row r="18" spans="1:8" ht="12.75" x14ac:dyDescent="0.2">
      <c r="B18" s="120" t="s">
        <v>5</v>
      </c>
      <c r="C18" s="121" t="str">
        <f>'2. Preventief onderhoud'!I36</f>
        <v>Ongeldige inschrijving</v>
      </c>
      <c r="D18" s="4"/>
      <c r="E18" s="122">
        <v>52000</v>
      </c>
      <c r="F18" s="122">
        <v>85000</v>
      </c>
      <c r="G18" s="4"/>
      <c r="H18" s="144"/>
    </row>
    <row r="19" spans="1:8" ht="12.95" customHeight="1" x14ac:dyDescent="0.2">
      <c r="B19" s="213" t="s">
        <v>58</v>
      </c>
      <c r="C19" s="123" t="str">
        <f>'3. Correctief oh. en herstel'!I21</f>
        <v>Ongeldige inschrijving</v>
      </c>
      <c r="D19" s="4"/>
      <c r="E19" s="122">
        <v>15750</v>
      </c>
      <c r="F19" s="122">
        <v>34935</v>
      </c>
      <c r="G19" s="4"/>
      <c r="H19" s="144"/>
    </row>
    <row r="20" spans="1:8" ht="12.75" x14ac:dyDescent="0.2">
      <c r="A20" s="4"/>
      <c r="B20" s="124" t="s">
        <v>6</v>
      </c>
      <c r="C20" s="125" t="str">
        <f>IF(AND(SUM(C18:C19)&lt;=119935,SUM(C18:C19)&gt;=67750),SUM(C18:C19),"Ongeldige inschrijving")</f>
        <v>Ongeldige inschrijving</v>
      </c>
      <c r="D20" s="126"/>
      <c r="E20" s="127">
        <f>SUM(E18:E19)</f>
        <v>67750</v>
      </c>
      <c r="F20" s="127">
        <f>SUM(F18:F19)</f>
        <v>119935</v>
      </c>
      <c r="G20" s="4"/>
      <c r="H20" s="144"/>
    </row>
    <row r="21" spans="1:8" x14ac:dyDescent="0.15">
      <c r="B21" s="117"/>
      <c r="C21" s="126"/>
      <c r="D21" s="117"/>
      <c r="E21" s="117"/>
    </row>
    <row r="22" spans="1:8" ht="12.75" x14ac:dyDescent="0.2">
      <c r="B22" s="128"/>
      <c r="C22" s="117"/>
      <c r="D22" s="117"/>
      <c r="E22" s="117"/>
    </row>
    <row r="23" spans="1:8" ht="19.5" x14ac:dyDescent="0.15">
      <c r="B23" s="129" t="s">
        <v>7</v>
      </c>
      <c r="C23" s="181" t="e">
        <f>350-(((350-0)/(119935-67750))*(C20-67750))</f>
        <v>#VALUE!</v>
      </c>
      <c r="D23" s="126"/>
      <c r="E23" s="117"/>
      <c r="H23" s="180"/>
    </row>
    <row r="24" spans="1:8" ht="12.75" x14ac:dyDescent="0.2">
      <c r="B24" s="128"/>
      <c r="C24" s="117"/>
      <c r="D24" s="117"/>
      <c r="E24" s="117"/>
    </row>
    <row r="25" spans="1:8" ht="15" x14ac:dyDescent="0.15">
      <c r="B25" s="130" t="s">
        <v>8</v>
      </c>
      <c r="C25" s="131"/>
      <c r="D25" s="131"/>
      <c r="E25" s="131"/>
    </row>
    <row r="26" spans="1:8" ht="44.25" customHeight="1" x14ac:dyDescent="0.15">
      <c r="B26" s="192" t="s">
        <v>9</v>
      </c>
      <c r="C26" s="192"/>
      <c r="D26" s="192"/>
      <c r="E26" s="192"/>
      <c r="F26" s="192"/>
    </row>
    <row r="27" spans="1:8" ht="51" customHeight="1" x14ac:dyDescent="0.15">
      <c r="B27" s="193" t="s">
        <v>51</v>
      </c>
      <c r="C27" s="194"/>
      <c r="D27" s="194"/>
      <c r="E27" s="194"/>
      <c r="F27" s="194"/>
    </row>
    <row r="28" spans="1:8" x14ac:dyDescent="0.15">
      <c r="B28" s="195"/>
      <c r="C28" s="196"/>
      <c r="D28" s="196"/>
      <c r="E28" s="196"/>
      <c r="F28" s="197"/>
    </row>
    <row r="29" spans="1:8" x14ac:dyDescent="0.15">
      <c r="B29" s="185" t="s">
        <v>10</v>
      </c>
      <c r="C29" s="185"/>
      <c r="D29" s="198"/>
      <c r="E29" s="199"/>
      <c r="F29" s="200"/>
    </row>
    <row r="30" spans="1:8" x14ac:dyDescent="0.15">
      <c r="B30" s="185" t="s">
        <v>11</v>
      </c>
      <c r="C30" s="185"/>
      <c r="D30" s="186"/>
      <c r="E30" s="186"/>
      <c r="F30" s="186"/>
    </row>
    <row r="31" spans="1:8" x14ac:dyDescent="0.15">
      <c r="B31" s="185" t="s">
        <v>12</v>
      </c>
      <c r="C31" s="185"/>
      <c r="D31" s="186"/>
      <c r="E31" s="186"/>
      <c r="F31" s="186"/>
    </row>
    <row r="32" spans="1:8" x14ac:dyDescent="0.15">
      <c r="B32" s="185" t="s">
        <v>13</v>
      </c>
      <c r="C32" s="185"/>
      <c r="D32" s="186"/>
      <c r="E32" s="186"/>
      <c r="F32" s="186"/>
    </row>
    <row r="33" spans="2:6" x14ac:dyDescent="0.15">
      <c r="B33" s="185" t="s">
        <v>14</v>
      </c>
      <c r="C33" s="185"/>
      <c r="D33" s="186"/>
      <c r="E33" s="186"/>
      <c r="F33" s="186"/>
    </row>
    <row r="34" spans="2:6" ht="83.45" customHeight="1" x14ac:dyDescent="0.15">
      <c r="B34" s="187" t="s">
        <v>15</v>
      </c>
      <c r="C34" s="187"/>
      <c r="D34" s="186"/>
      <c r="E34" s="186"/>
      <c r="F34" s="186"/>
    </row>
  </sheetData>
  <mergeCells count="17">
    <mergeCell ref="B29:C29"/>
    <mergeCell ref="D30:F30"/>
    <mergeCell ref="B11:C11"/>
    <mergeCell ref="B13:D13"/>
    <mergeCell ref="B26:F26"/>
    <mergeCell ref="B27:F27"/>
    <mergeCell ref="B28:F28"/>
    <mergeCell ref="D29:F29"/>
    <mergeCell ref="B33:C33"/>
    <mergeCell ref="D33:F33"/>
    <mergeCell ref="B34:C34"/>
    <mergeCell ref="D34:F34"/>
    <mergeCell ref="B30:C30"/>
    <mergeCell ref="B31:C31"/>
    <mergeCell ref="D31:F31"/>
    <mergeCell ref="B32:C32"/>
    <mergeCell ref="D32:F3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BDE9B-3E90-43EF-960B-A0BACA737D0E}">
  <dimension ref="B1:S44"/>
  <sheetViews>
    <sheetView showGridLines="0" topLeftCell="A5" zoomScaleNormal="100" workbookViewId="0">
      <selection activeCell="L17" sqref="L17"/>
    </sheetView>
  </sheetViews>
  <sheetFormatPr defaultColWidth="9.140625" defaultRowHeight="15" x14ac:dyDescent="0.25"/>
  <cols>
    <col min="1" max="1" width="7.5703125" customWidth="1"/>
    <col min="6" max="6" width="27.42578125" customWidth="1"/>
    <col min="7" max="7" width="14.85546875" customWidth="1"/>
    <col min="8" max="8" width="13.42578125" customWidth="1"/>
    <col min="9" max="9" width="22.7109375" customWidth="1"/>
    <col min="12" max="12" width="34.140625" customWidth="1"/>
    <col min="13" max="13" width="19.5703125" customWidth="1"/>
    <col min="14" max="14" width="31.42578125" customWidth="1"/>
  </cols>
  <sheetData>
    <row r="1" spans="2:18" s="75" customFormat="1" ht="10.5" x14ac:dyDescent="0.15">
      <c r="B1" s="74"/>
      <c r="D1" s="74"/>
      <c r="E1" s="76"/>
    </row>
    <row r="2" spans="2:18" s="78" customFormat="1" ht="10.5" x14ac:dyDescent="0.15">
      <c r="B2" s="77"/>
      <c r="D2" s="77"/>
      <c r="E2" s="79"/>
      <c r="I2" s="80"/>
      <c r="K2" s="81"/>
      <c r="L2" s="81"/>
      <c r="M2" s="81"/>
      <c r="N2" s="81"/>
      <c r="Q2" s="82"/>
    </row>
    <row r="3" spans="2:18" s="82" customFormat="1" ht="10.5" x14ac:dyDescent="0.15">
      <c r="B3" s="83"/>
      <c r="C3" s="84"/>
      <c r="D3" s="85"/>
      <c r="E3" s="76"/>
      <c r="I3" s="75"/>
      <c r="J3" s="86"/>
      <c r="K3" s="86"/>
      <c r="L3" s="86"/>
      <c r="M3" s="86"/>
      <c r="N3" s="86"/>
    </row>
    <row r="4" spans="2:18" s="82" customFormat="1" ht="12" x14ac:dyDescent="0.2">
      <c r="B4" s="87"/>
      <c r="C4" s="88"/>
      <c r="D4" s="85"/>
      <c r="E4" s="76"/>
      <c r="I4" s="89"/>
      <c r="J4" s="90"/>
      <c r="K4" s="86"/>
      <c r="L4" s="86"/>
      <c r="M4" s="86"/>
      <c r="N4" s="86"/>
    </row>
    <row r="5" spans="2:18" s="82" customFormat="1" ht="12" x14ac:dyDescent="0.2">
      <c r="B5" s="87"/>
      <c r="C5" s="88"/>
      <c r="D5" s="85"/>
      <c r="E5" s="76"/>
      <c r="I5" s="91"/>
      <c r="J5" s="92"/>
      <c r="K5" s="86"/>
      <c r="L5" s="86"/>
      <c r="M5" s="86"/>
      <c r="N5" s="86"/>
      <c r="Q5" s="93"/>
    </row>
    <row r="6" spans="2:18" s="75" customFormat="1" ht="10.5" x14ac:dyDescent="0.15">
      <c r="B6" s="74"/>
      <c r="D6" s="201"/>
      <c r="E6" s="201"/>
      <c r="F6" s="201"/>
      <c r="G6" s="201"/>
      <c r="H6" s="93"/>
      <c r="I6" s="93"/>
      <c r="J6" s="94"/>
      <c r="K6" s="94"/>
      <c r="L6" s="94"/>
      <c r="M6" s="94"/>
      <c r="N6" s="94"/>
      <c r="O6" s="95"/>
      <c r="P6" s="93"/>
      <c r="Q6" s="93"/>
      <c r="R6" s="93"/>
    </row>
    <row r="7" spans="2:18" s="75" customFormat="1" ht="10.5" x14ac:dyDescent="0.15">
      <c r="B7" s="74"/>
      <c r="D7" s="93"/>
      <c r="E7" s="93"/>
      <c r="F7" s="93"/>
      <c r="G7" s="93"/>
      <c r="H7" s="93"/>
      <c r="I7" s="93"/>
      <c r="J7" s="94"/>
      <c r="K7" s="94"/>
      <c r="L7" s="94"/>
      <c r="M7" s="94"/>
      <c r="N7" s="94"/>
      <c r="O7" s="95"/>
      <c r="P7" s="93"/>
      <c r="Q7" s="93"/>
      <c r="R7" s="93"/>
    </row>
    <row r="8" spans="2:18" s="75" customFormat="1" ht="10.5" x14ac:dyDescent="0.15">
      <c r="B8" s="74"/>
      <c r="D8" s="93"/>
      <c r="E8" s="93"/>
      <c r="F8" s="93"/>
      <c r="G8" s="93"/>
      <c r="H8" s="93"/>
      <c r="I8" s="93"/>
      <c r="J8" s="94"/>
      <c r="K8" s="94"/>
      <c r="L8" s="94"/>
      <c r="M8" s="94"/>
      <c r="N8" s="94"/>
      <c r="O8" s="95"/>
      <c r="P8" s="93"/>
      <c r="Q8" s="93"/>
      <c r="R8" s="93"/>
    </row>
    <row r="9" spans="2:18" s="105" customFormat="1" ht="12" x14ac:dyDescent="0.2">
      <c r="B9" s="96" t="s">
        <v>54</v>
      </c>
      <c r="C9" s="116"/>
      <c r="D9" s="171"/>
      <c r="E9" s="172"/>
      <c r="F9" s="173"/>
      <c r="G9" s="174"/>
      <c r="H9" s="174"/>
      <c r="I9" s="175"/>
      <c r="J9" s="176"/>
      <c r="K9" s="177"/>
      <c r="L9" s="177"/>
      <c r="M9" s="103"/>
      <c r="N9" s="103"/>
      <c r="O9" s="104"/>
    </row>
    <row r="10" spans="2:18" s="105" customFormat="1" ht="12" x14ac:dyDescent="0.2">
      <c r="B10" s="106"/>
      <c r="C10" s="97"/>
      <c r="D10" s="98"/>
      <c r="E10" s="99"/>
      <c r="F10" s="100"/>
      <c r="G10" s="101"/>
      <c r="H10" s="101"/>
      <c r="I10" s="102"/>
      <c r="J10" s="90"/>
      <c r="K10" s="103"/>
      <c r="L10" s="103"/>
      <c r="M10" s="103"/>
      <c r="N10" s="103"/>
      <c r="O10" s="104"/>
    </row>
    <row r="11" spans="2:18" s="105" customFormat="1" ht="12" x14ac:dyDescent="0.15">
      <c r="B11" s="202" t="s">
        <v>0</v>
      </c>
      <c r="C11" s="203"/>
      <c r="D11" s="203"/>
      <c r="E11" s="203"/>
      <c r="F11" s="132"/>
      <c r="G11" s="132"/>
      <c r="H11" s="132"/>
      <c r="I11" s="133"/>
      <c r="J11" s="107"/>
      <c r="K11" s="107"/>
      <c r="L11" s="107"/>
      <c r="M11" s="107"/>
      <c r="N11" s="107"/>
      <c r="O11" s="108"/>
    </row>
    <row r="12" spans="2:18" x14ac:dyDescent="0.25">
      <c r="B12" s="168"/>
      <c r="C12" s="168"/>
      <c r="D12" s="168"/>
      <c r="E12" s="168"/>
      <c r="F12" s="168"/>
      <c r="G12" s="168"/>
      <c r="H12" s="168"/>
      <c r="I12" s="168"/>
    </row>
    <row r="13" spans="2:18" ht="63" customHeight="1" x14ac:dyDescent="0.25">
      <c r="B13" s="204" t="s">
        <v>16</v>
      </c>
      <c r="C13" s="205"/>
      <c r="D13" s="205"/>
      <c r="E13" s="205"/>
      <c r="F13" s="205"/>
      <c r="G13" s="134" t="s">
        <v>17</v>
      </c>
      <c r="H13" s="134" t="s">
        <v>18</v>
      </c>
      <c r="I13" s="135" t="s">
        <v>19</v>
      </c>
    </row>
    <row r="14" spans="2:18" x14ac:dyDescent="0.25">
      <c r="B14" s="136" t="s">
        <v>20</v>
      </c>
      <c r="C14" s="137"/>
      <c r="D14" s="138"/>
      <c r="E14" s="138"/>
      <c r="F14" s="138"/>
      <c r="G14" s="139"/>
      <c r="H14" s="140"/>
      <c r="I14" s="141"/>
    </row>
    <row r="15" spans="2:18" x14ac:dyDescent="0.25">
      <c r="B15" s="142" t="s">
        <v>21</v>
      </c>
      <c r="C15" s="143"/>
      <c r="D15" s="144"/>
      <c r="E15" s="144"/>
      <c r="F15" s="144"/>
      <c r="G15" s="145"/>
      <c r="H15" s="146">
        <v>190</v>
      </c>
      <c r="I15" s="147">
        <f>+G15*H15</f>
        <v>0</v>
      </c>
      <c r="L15" s="109"/>
      <c r="M15" s="109"/>
    </row>
    <row r="16" spans="2:18" x14ac:dyDescent="0.25">
      <c r="B16" s="110" t="s">
        <v>22</v>
      </c>
      <c r="C16" s="148"/>
      <c r="D16" s="149"/>
      <c r="E16" s="149"/>
      <c r="F16" s="149"/>
      <c r="G16" s="150"/>
      <c r="H16" s="151">
        <v>20</v>
      </c>
      <c r="I16" s="152">
        <f>+G16*H16</f>
        <v>0</v>
      </c>
      <c r="L16" s="109"/>
      <c r="M16" s="109"/>
    </row>
    <row r="17" spans="2:19" x14ac:dyDescent="0.25">
      <c r="B17" s="153"/>
      <c r="C17" s="114"/>
      <c r="D17" s="114"/>
      <c r="E17" s="114"/>
      <c r="F17" s="114"/>
      <c r="G17" s="154"/>
      <c r="H17" s="114"/>
      <c r="I17" s="155"/>
      <c r="L17" s="109"/>
      <c r="M17" s="109"/>
    </row>
    <row r="18" spans="2:19" ht="14.25" customHeight="1" x14ac:dyDescent="0.25">
      <c r="B18" s="136" t="s">
        <v>23</v>
      </c>
      <c r="C18" s="137"/>
      <c r="D18" s="138"/>
      <c r="E18" s="138"/>
      <c r="F18" s="138"/>
      <c r="G18" s="139"/>
      <c r="H18" s="140"/>
      <c r="I18" s="141"/>
      <c r="L18" s="111"/>
      <c r="M18" s="112"/>
      <c r="N18" s="209"/>
      <c r="O18" s="209"/>
      <c r="P18" s="209"/>
      <c r="Q18" s="209"/>
      <c r="R18" s="113"/>
      <c r="S18" s="113"/>
    </row>
    <row r="19" spans="2:19" x14ac:dyDescent="0.25">
      <c r="B19" s="156" t="s">
        <v>24</v>
      </c>
      <c r="C19" s="157"/>
      <c r="D19" s="158"/>
      <c r="E19" s="158"/>
      <c r="F19" s="158"/>
      <c r="G19" s="145"/>
      <c r="H19" s="159">
        <v>130</v>
      </c>
      <c r="I19" s="160">
        <f t="shared" ref="I19:I21" si="0">+G19*H19</f>
        <v>0</v>
      </c>
      <c r="L19" s="109"/>
      <c r="M19" s="109"/>
    </row>
    <row r="20" spans="2:19" x14ac:dyDescent="0.25">
      <c r="B20" s="161" t="s">
        <v>25</v>
      </c>
      <c r="C20" s="162"/>
      <c r="D20" s="114"/>
      <c r="E20" s="114"/>
      <c r="F20" s="114"/>
      <c r="G20" s="150"/>
      <c r="H20" s="151">
        <v>5</v>
      </c>
      <c r="I20" s="152">
        <f t="shared" si="0"/>
        <v>0</v>
      </c>
      <c r="L20" s="109"/>
      <c r="M20" s="109"/>
    </row>
    <row r="21" spans="2:19" x14ac:dyDescent="0.25">
      <c r="B21" s="163" t="s">
        <v>26</v>
      </c>
      <c r="C21" s="114"/>
      <c r="D21" s="114"/>
      <c r="E21" s="114"/>
      <c r="F21" s="114"/>
      <c r="G21" s="150"/>
      <c r="H21" s="151">
        <v>35</v>
      </c>
      <c r="I21" s="152">
        <f t="shared" si="0"/>
        <v>0</v>
      </c>
      <c r="L21" s="109"/>
      <c r="M21" s="109"/>
    </row>
    <row r="22" spans="2:19" x14ac:dyDescent="0.25">
      <c r="B22" s="164"/>
      <c r="C22" s="114"/>
      <c r="D22" s="114"/>
      <c r="E22" s="114"/>
      <c r="F22" s="114"/>
      <c r="G22" s="154"/>
      <c r="H22" s="114"/>
      <c r="I22" s="155"/>
      <c r="L22" s="109"/>
      <c r="M22" s="109"/>
    </row>
    <row r="23" spans="2:19" x14ac:dyDescent="0.25">
      <c r="B23" s="165" t="s">
        <v>27</v>
      </c>
      <c r="C23" s="138"/>
      <c r="D23" s="138"/>
      <c r="E23" s="138"/>
      <c r="F23" s="138"/>
      <c r="G23" s="139"/>
      <c r="H23" s="140"/>
      <c r="I23" s="141"/>
    </row>
    <row r="24" spans="2:19" x14ac:dyDescent="0.25">
      <c r="B24" s="166" t="s">
        <v>28</v>
      </c>
      <c r="C24" s="158"/>
      <c r="D24" s="158"/>
      <c r="E24" s="158"/>
      <c r="F24" s="158"/>
      <c r="G24" s="145"/>
      <c r="H24" s="159">
        <v>10</v>
      </c>
      <c r="I24" s="160">
        <f>+G24*H24</f>
        <v>0</v>
      </c>
    </row>
    <row r="25" spans="2:19" x14ac:dyDescent="0.25">
      <c r="B25" s="110" t="s">
        <v>29</v>
      </c>
      <c r="C25" s="114"/>
      <c r="D25" s="114"/>
      <c r="E25" s="114"/>
      <c r="F25" s="114"/>
      <c r="G25" s="150"/>
      <c r="H25" s="151">
        <v>5</v>
      </c>
      <c r="I25" s="152">
        <f>+G25*H25</f>
        <v>0</v>
      </c>
    </row>
    <row r="26" spans="2:19" x14ac:dyDescent="0.25">
      <c r="B26" s="164"/>
      <c r="C26" s="114"/>
      <c r="D26" s="114"/>
      <c r="E26" s="114"/>
      <c r="F26" s="114"/>
      <c r="G26" s="154"/>
      <c r="H26" s="114"/>
      <c r="I26" s="155"/>
    </row>
    <row r="27" spans="2:19" x14ac:dyDescent="0.25">
      <c r="B27" s="165" t="s">
        <v>30</v>
      </c>
      <c r="C27" s="138"/>
      <c r="D27" s="138"/>
      <c r="E27" s="138"/>
      <c r="F27" s="138"/>
      <c r="G27" s="139"/>
      <c r="H27" s="140"/>
      <c r="I27" s="141"/>
    </row>
    <row r="28" spans="2:19" x14ac:dyDescent="0.25">
      <c r="B28" s="166" t="s">
        <v>30</v>
      </c>
      <c r="C28" s="158"/>
      <c r="D28" s="158"/>
      <c r="E28" s="158"/>
      <c r="F28" s="158"/>
      <c r="G28" s="145"/>
      <c r="H28" s="159">
        <v>2000</v>
      </c>
      <c r="I28" s="160">
        <f>+G28*H28</f>
        <v>0</v>
      </c>
    </row>
    <row r="29" spans="2:19" x14ac:dyDescent="0.25">
      <c r="B29" s="110" t="s">
        <v>31</v>
      </c>
      <c r="C29" s="114"/>
      <c r="D29" s="114"/>
      <c r="E29" s="114"/>
      <c r="F29" s="114"/>
      <c r="G29" s="150"/>
      <c r="H29" s="151">
        <v>170</v>
      </c>
      <c r="I29" s="152">
        <f>+G29*H29</f>
        <v>0</v>
      </c>
    </row>
    <row r="30" spans="2:19" x14ac:dyDescent="0.25">
      <c r="B30" s="110" t="s">
        <v>32</v>
      </c>
      <c r="C30" s="114"/>
      <c r="D30" s="114"/>
      <c r="E30" s="114"/>
      <c r="F30" s="114"/>
      <c r="G30" s="150"/>
      <c r="H30" s="151">
        <v>16</v>
      </c>
      <c r="I30" s="152">
        <f>+G30*H30</f>
        <v>0</v>
      </c>
    </row>
    <row r="31" spans="2:19" x14ac:dyDescent="0.25">
      <c r="B31" s="110" t="s">
        <v>33</v>
      </c>
      <c r="C31" s="114"/>
      <c r="D31" s="114"/>
      <c r="E31" s="114"/>
      <c r="F31" s="114"/>
      <c r="G31" s="150"/>
      <c r="H31" s="151">
        <v>6</v>
      </c>
      <c r="I31" s="152">
        <f>+G31*H31</f>
        <v>0</v>
      </c>
    </row>
    <row r="32" spans="2:19" x14ac:dyDescent="0.25">
      <c r="B32" s="114"/>
      <c r="C32" s="114"/>
      <c r="D32" s="114"/>
      <c r="E32" s="114"/>
      <c r="F32" s="114"/>
      <c r="G32" s="154"/>
      <c r="H32" s="114"/>
      <c r="I32" s="155"/>
    </row>
    <row r="33" spans="2:11" x14ac:dyDescent="0.25">
      <c r="B33" s="183" t="s">
        <v>34</v>
      </c>
      <c r="C33" s="138"/>
      <c r="D33" s="138"/>
      <c r="E33" s="138"/>
      <c r="F33" s="138"/>
      <c r="G33" s="139"/>
      <c r="H33" s="140"/>
      <c r="I33" s="141"/>
    </row>
    <row r="34" spans="2:11" x14ac:dyDescent="0.25">
      <c r="B34" s="210" t="s">
        <v>55</v>
      </c>
      <c r="C34" s="211"/>
      <c r="D34" s="211"/>
      <c r="E34" s="211"/>
      <c r="F34" s="212"/>
      <c r="G34" s="167"/>
      <c r="H34" s="151">
        <v>2000</v>
      </c>
      <c r="I34" s="152">
        <f>G34*H34</f>
        <v>0</v>
      </c>
    </row>
    <row r="35" spans="2:11" x14ac:dyDescent="0.25">
      <c r="B35" s="114"/>
      <c r="C35" s="114"/>
      <c r="D35" s="114"/>
      <c r="E35" s="114"/>
      <c r="F35" s="114"/>
      <c r="G35" s="154"/>
      <c r="H35" s="114"/>
      <c r="I35" s="155"/>
    </row>
    <row r="36" spans="2:11" x14ac:dyDescent="0.25">
      <c r="B36" s="206" t="s">
        <v>35</v>
      </c>
      <c r="C36" s="207"/>
      <c r="D36" s="207"/>
      <c r="E36" s="207"/>
      <c r="F36" s="207"/>
      <c r="G36" s="207"/>
      <c r="H36" s="208"/>
      <c r="I36" s="169" t="str">
        <f>IF(AND(SUM(I15:I34)&lt;=85000,SUM(I15:I34)&gt;=52000),SUM(I15:I34),"Ongeldige inschrijving")</f>
        <v>Ongeldige inschrijving</v>
      </c>
      <c r="J36" t="s">
        <v>8</v>
      </c>
      <c r="K36" s="27"/>
    </row>
    <row r="37" spans="2:11" x14ac:dyDescent="0.25">
      <c r="B37" s="168"/>
      <c r="C37" s="168"/>
      <c r="D37" s="168"/>
      <c r="E37" s="168"/>
      <c r="F37" s="168"/>
      <c r="G37" s="168"/>
      <c r="H37" s="168"/>
      <c r="I37" s="168"/>
    </row>
    <row r="38" spans="2:11" x14ac:dyDescent="0.25">
      <c r="B38" s="168"/>
      <c r="C38" s="168"/>
      <c r="D38" s="168"/>
      <c r="E38" s="168"/>
      <c r="F38" s="168"/>
      <c r="G38" s="168"/>
      <c r="H38" s="168"/>
      <c r="I38" s="170"/>
    </row>
    <row r="44" spans="2:11" x14ac:dyDescent="0.25">
      <c r="I44" s="115"/>
    </row>
  </sheetData>
  <mergeCells count="6">
    <mergeCell ref="D6:G6"/>
    <mergeCell ref="B11:E11"/>
    <mergeCell ref="B13:F13"/>
    <mergeCell ref="B36:H36"/>
    <mergeCell ref="N18:Q18"/>
    <mergeCell ref="B34:F3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86286-BE0B-4853-A094-E0D802B75F0A}">
  <dimension ref="A1:R38"/>
  <sheetViews>
    <sheetView showGridLines="0" tabSelected="1" workbookViewId="0">
      <selection activeCell="B27" sqref="B27"/>
    </sheetView>
  </sheetViews>
  <sheetFormatPr defaultColWidth="8.85546875" defaultRowHeight="10.5" x14ac:dyDescent="0.15"/>
  <cols>
    <col min="1" max="1" width="2.5703125" style="6" customWidth="1"/>
    <col min="2" max="2" width="71.42578125" style="6" customWidth="1"/>
    <col min="3" max="3" width="13.85546875" style="6" customWidth="1"/>
    <col min="4" max="4" width="15.140625" style="6" customWidth="1"/>
    <col min="5" max="5" width="11.85546875" style="6" customWidth="1"/>
    <col min="6" max="6" width="10.42578125" style="6" customWidth="1"/>
    <col min="7" max="7" width="11.42578125" style="6" customWidth="1"/>
    <col min="8" max="8" width="15.140625" style="6" customWidth="1"/>
    <col min="9" max="9" width="27" style="6" customWidth="1"/>
    <col min="10" max="10" width="14.5703125" style="6" customWidth="1"/>
    <col min="11" max="11" width="9.42578125" style="6" customWidth="1"/>
    <col min="12" max="12" width="4.5703125" style="6" customWidth="1"/>
    <col min="13" max="16384" width="8.85546875" style="6"/>
  </cols>
  <sheetData>
    <row r="1" spans="1:18" ht="12.75" x14ac:dyDescent="0.2">
      <c r="A1" s="4"/>
      <c r="B1" s="4"/>
      <c r="C1" s="4"/>
      <c r="D1" s="4"/>
      <c r="E1" s="4"/>
      <c r="F1" s="4"/>
      <c r="G1" s="4"/>
      <c r="H1" s="4"/>
      <c r="I1" s="4"/>
      <c r="J1" s="4"/>
      <c r="K1" s="4"/>
      <c r="L1" s="4"/>
      <c r="M1" s="4"/>
      <c r="N1" s="4"/>
      <c r="O1" s="4"/>
      <c r="P1" s="5"/>
      <c r="Q1" s="4"/>
      <c r="R1" s="4"/>
    </row>
    <row r="2" spans="1:18" ht="12.75" x14ac:dyDescent="0.2">
      <c r="A2" s="4"/>
      <c r="B2" s="4"/>
      <c r="C2" s="4"/>
      <c r="D2" s="4"/>
      <c r="E2" s="4"/>
      <c r="F2" s="4"/>
      <c r="G2" s="4"/>
      <c r="H2" s="4"/>
      <c r="I2" s="4"/>
      <c r="J2" s="4"/>
      <c r="K2" s="4"/>
      <c r="L2" s="4"/>
      <c r="M2" s="4"/>
      <c r="N2" s="4"/>
      <c r="O2" s="4"/>
      <c r="P2" s="5"/>
      <c r="Q2" s="4"/>
      <c r="R2" s="4"/>
    </row>
    <row r="3" spans="1:18" ht="12.75" x14ac:dyDescent="0.2">
      <c r="A3" s="4"/>
      <c r="B3" s="4"/>
      <c r="C3" s="4"/>
      <c r="D3" s="4"/>
      <c r="E3" s="4"/>
      <c r="F3" s="4"/>
      <c r="G3" s="4"/>
      <c r="H3" s="4"/>
      <c r="I3" s="4"/>
      <c r="J3" s="4"/>
      <c r="K3" s="4"/>
      <c r="L3" s="4"/>
      <c r="M3" s="4"/>
      <c r="N3" s="4"/>
      <c r="O3" s="4"/>
      <c r="P3" s="5"/>
      <c r="Q3" s="4"/>
      <c r="R3" s="4"/>
    </row>
    <row r="4" spans="1:18" ht="12.75" x14ac:dyDescent="0.2">
      <c r="A4" s="4"/>
      <c r="B4" s="4"/>
      <c r="C4" s="4"/>
      <c r="D4" s="4"/>
      <c r="E4" s="4"/>
      <c r="F4" s="4"/>
      <c r="G4" s="4"/>
      <c r="H4" s="4"/>
      <c r="I4" s="4"/>
      <c r="J4" s="4"/>
      <c r="K4" s="4"/>
      <c r="L4" s="4"/>
      <c r="M4" s="4"/>
      <c r="N4" s="4"/>
      <c r="O4" s="4"/>
      <c r="P4" s="5"/>
      <c r="Q4" s="4"/>
      <c r="R4" s="4"/>
    </row>
    <row r="5" spans="1:18" ht="12.75" x14ac:dyDescent="0.2">
      <c r="A5" s="4"/>
      <c r="B5" s="4"/>
      <c r="C5" s="4"/>
      <c r="D5" s="4"/>
      <c r="E5" s="4"/>
      <c r="F5" s="4"/>
      <c r="G5" s="4"/>
      <c r="H5" s="4"/>
      <c r="I5" s="4"/>
      <c r="J5" s="4"/>
      <c r="K5" s="4"/>
      <c r="L5" s="4"/>
      <c r="M5" s="4"/>
      <c r="N5" s="4"/>
      <c r="O5" s="4"/>
      <c r="P5" s="5"/>
      <c r="Q5" s="4"/>
      <c r="R5" s="4"/>
    </row>
    <row r="6" spans="1:18" ht="12.75" x14ac:dyDescent="0.2">
      <c r="A6" s="4"/>
      <c r="B6" s="4"/>
      <c r="C6" s="4"/>
      <c r="D6" s="4"/>
      <c r="E6" s="4"/>
      <c r="F6" s="4"/>
      <c r="G6" s="4"/>
      <c r="H6" s="4"/>
      <c r="I6" s="4"/>
      <c r="J6" s="4"/>
      <c r="K6" s="4"/>
      <c r="L6" s="4"/>
      <c r="M6" s="4"/>
      <c r="N6" s="4"/>
      <c r="O6" s="4"/>
      <c r="P6" s="5"/>
      <c r="Q6" s="4"/>
      <c r="R6" s="4"/>
    </row>
    <row r="7" spans="1:18" ht="12.75" x14ac:dyDescent="0.2">
      <c r="A7" s="4"/>
      <c r="B7" s="184" t="s">
        <v>56</v>
      </c>
      <c r="C7" s="184"/>
      <c r="D7" s="184"/>
      <c r="E7" s="184"/>
      <c r="F7" s="184"/>
      <c r="G7" s="184"/>
      <c r="H7" s="184"/>
      <c r="I7" s="184"/>
      <c r="J7" s="184"/>
      <c r="K7" s="184"/>
      <c r="L7" s="184"/>
      <c r="M7" s="7"/>
      <c r="N7" s="7"/>
      <c r="O7" s="7"/>
      <c r="P7" s="8"/>
      <c r="Q7" s="7"/>
      <c r="R7" s="4"/>
    </row>
    <row r="8" spans="1:18" ht="22.5" x14ac:dyDescent="0.3">
      <c r="A8" s="4"/>
      <c r="B8" s="7"/>
      <c r="C8" s="7"/>
      <c r="D8" s="7"/>
      <c r="E8" s="7"/>
      <c r="F8" s="7"/>
      <c r="G8" s="7"/>
      <c r="H8" s="7"/>
      <c r="I8" s="7"/>
      <c r="J8" s="7"/>
      <c r="K8" s="7"/>
      <c r="L8" s="7"/>
      <c r="M8" s="7"/>
      <c r="N8" s="9"/>
      <c r="O8" s="7"/>
      <c r="P8" s="8"/>
      <c r="Q8" s="7"/>
      <c r="R8" s="4"/>
    </row>
    <row r="9" spans="1:18" ht="12.75" x14ac:dyDescent="0.2">
      <c r="A9" s="4"/>
      <c r="B9" s="188" t="s">
        <v>0</v>
      </c>
      <c r="C9" s="189"/>
      <c r="D9" s="7"/>
      <c r="E9" s="7"/>
      <c r="F9" s="7"/>
      <c r="G9" s="7"/>
      <c r="H9" s="7"/>
      <c r="I9" s="7"/>
      <c r="J9" s="7"/>
      <c r="K9" s="7"/>
      <c r="L9" s="7"/>
      <c r="M9" s="7"/>
      <c r="N9" s="7"/>
      <c r="O9" s="7"/>
      <c r="P9" s="8"/>
      <c r="Q9" s="7"/>
      <c r="R9" s="4"/>
    </row>
    <row r="10" spans="1:18" ht="12.75" x14ac:dyDescent="0.2">
      <c r="A10" s="4"/>
      <c r="B10" s="7"/>
      <c r="C10" s="7"/>
      <c r="D10" s="7"/>
      <c r="E10" s="7"/>
      <c r="F10" s="7"/>
      <c r="G10" s="7"/>
      <c r="H10" s="7"/>
      <c r="I10" s="7"/>
      <c r="J10" s="7"/>
      <c r="K10" s="7"/>
      <c r="L10" s="7"/>
      <c r="M10" s="7"/>
      <c r="N10" s="10"/>
      <c r="O10" s="7"/>
      <c r="P10" s="8"/>
      <c r="Q10" s="7"/>
      <c r="R10" s="4"/>
    </row>
    <row r="11" spans="1:18" ht="37.5" customHeight="1" x14ac:dyDescent="0.2">
      <c r="A11" s="4"/>
      <c r="B11" s="11" t="s">
        <v>57</v>
      </c>
      <c r="C11" s="12" t="s">
        <v>36</v>
      </c>
      <c r="D11" s="12" t="s">
        <v>37</v>
      </c>
      <c r="E11" s="12" t="s">
        <v>38</v>
      </c>
      <c r="F11" s="12" t="s">
        <v>39</v>
      </c>
      <c r="G11" s="12" t="s">
        <v>4</v>
      </c>
      <c r="H11" s="13" t="s">
        <v>40</v>
      </c>
      <c r="I11" s="14" t="s">
        <v>2</v>
      </c>
      <c r="J11" s="15"/>
      <c r="K11" s="4"/>
      <c r="L11" s="4"/>
      <c r="M11" s="4"/>
      <c r="N11" s="4"/>
      <c r="O11" s="4"/>
      <c r="P11" s="5"/>
      <c r="Q11" s="4"/>
      <c r="R11" s="4"/>
    </row>
    <row r="12" spans="1:18" ht="12.75" x14ac:dyDescent="0.2">
      <c r="A12" s="4"/>
      <c r="B12" s="16" t="s">
        <v>41</v>
      </c>
      <c r="C12" s="17"/>
      <c r="D12" s="18"/>
      <c r="E12" s="18"/>
      <c r="F12" s="18"/>
      <c r="G12" s="18"/>
      <c r="H12" s="19"/>
      <c r="I12" s="20"/>
      <c r="J12" s="4"/>
      <c r="K12" s="4"/>
      <c r="L12" s="4"/>
      <c r="M12" s="4"/>
      <c r="N12" s="15"/>
      <c r="O12" s="4"/>
      <c r="P12" s="5"/>
      <c r="Q12" s="4"/>
      <c r="R12" s="4"/>
    </row>
    <row r="13" spans="1:18" ht="15" x14ac:dyDescent="0.25">
      <c r="A13" s="4"/>
      <c r="B13" s="21" t="s">
        <v>42</v>
      </c>
      <c r="C13" s="1"/>
      <c r="D13" s="22" t="s">
        <v>43</v>
      </c>
      <c r="E13" s="23" t="s">
        <v>43</v>
      </c>
      <c r="F13" s="24">
        <v>90</v>
      </c>
      <c r="G13" s="24">
        <v>155</v>
      </c>
      <c r="H13" s="25">
        <v>165</v>
      </c>
      <c r="I13" s="26">
        <f>C13*H13</f>
        <v>0</v>
      </c>
      <c r="J13" s="15"/>
      <c r="K13" s="27"/>
      <c r="L13" s="4"/>
      <c r="M13" s="4"/>
      <c r="N13" s="4"/>
      <c r="O13" s="4"/>
      <c r="P13" s="5"/>
      <c r="Q13" s="4"/>
      <c r="R13" s="4"/>
    </row>
    <row r="14" spans="1:18" ht="12.75" x14ac:dyDescent="0.2">
      <c r="A14" s="4"/>
      <c r="B14" s="16" t="s">
        <v>44</v>
      </c>
      <c r="C14" s="28"/>
      <c r="D14" s="29"/>
      <c r="E14" s="18"/>
      <c r="F14" s="18"/>
      <c r="G14" s="18"/>
      <c r="H14" s="19"/>
      <c r="I14" s="30"/>
      <c r="J14" s="4"/>
      <c r="K14" s="31"/>
      <c r="L14" s="4"/>
      <c r="M14" s="4"/>
      <c r="N14" s="4"/>
      <c r="O14" s="4"/>
      <c r="P14" s="5"/>
      <c r="Q14" s="4"/>
      <c r="R14" s="4"/>
    </row>
    <row r="15" spans="1:18" ht="12.75" x14ac:dyDescent="0.2">
      <c r="A15" s="4"/>
      <c r="B15" s="32" t="s">
        <v>45</v>
      </c>
      <c r="C15" s="33">
        <f>($C$13*D15)+$C$13</f>
        <v>0</v>
      </c>
      <c r="D15" s="2"/>
      <c r="E15" s="34" t="s">
        <v>43</v>
      </c>
      <c r="F15" s="35" t="s">
        <v>43</v>
      </c>
      <c r="G15" s="35" t="s">
        <v>43</v>
      </c>
      <c r="H15" s="36">
        <v>2</v>
      </c>
      <c r="I15" s="37">
        <f>C15*H15</f>
        <v>0</v>
      </c>
      <c r="J15" s="4"/>
      <c r="K15" s="4"/>
      <c r="L15" s="4"/>
      <c r="M15" s="4"/>
      <c r="N15" s="4"/>
      <c r="O15" s="4"/>
      <c r="P15" s="5"/>
      <c r="Q15" s="4"/>
      <c r="R15" s="4"/>
    </row>
    <row r="16" spans="1:18" ht="12.75" x14ac:dyDescent="0.2">
      <c r="A16" s="4"/>
      <c r="B16" s="38" t="s">
        <v>46</v>
      </c>
      <c r="C16" s="33">
        <f>($C$13*D16)+$C$13</f>
        <v>0</v>
      </c>
      <c r="D16" s="2"/>
      <c r="E16" s="23" t="s">
        <v>43</v>
      </c>
      <c r="F16" s="39" t="s">
        <v>43</v>
      </c>
      <c r="G16" s="39" t="s">
        <v>43</v>
      </c>
      <c r="H16" s="25">
        <v>2</v>
      </c>
      <c r="I16" s="26">
        <f>C16*H16</f>
        <v>0</v>
      </c>
      <c r="J16" s="4"/>
      <c r="K16" s="4"/>
      <c r="L16" s="4"/>
      <c r="M16" s="4"/>
      <c r="N16" s="4"/>
      <c r="O16" s="4"/>
      <c r="P16" s="5"/>
      <c r="Q16" s="4"/>
      <c r="R16" s="4"/>
    </row>
    <row r="17" spans="1:18" ht="12.75" x14ac:dyDescent="0.2">
      <c r="A17" s="4"/>
      <c r="B17" s="38" t="s">
        <v>47</v>
      </c>
      <c r="C17" s="33">
        <f>($C$13*D17)+$C$13</f>
        <v>0</v>
      </c>
      <c r="D17" s="2"/>
      <c r="E17" s="23" t="s">
        <v>43</v>
      </c>
      <c r="F17" s="39" t="s">
        <v>43</v>
      </c>
      <c r="G17" s="39" t="s">
        <v>43</v>
      </c>
      <c r="H17" s="25">
        <v>2</v>
      </c>
      <c r="I17" s="26">
        <f>C17*H17</f>
        <v>0</v>
      </c>
      <c r="J17" s="4"/>
      <c r="K17" s="4"/>
      <c r="L17" s="4"/>
      <c r="M17" s="4"/>
      <c r="N17" s="4"/>
      <c r="O17" s="4"/>
      <c r="P17" s="5"/>
      <c r="Q17" s="4"/>
      <c r="R17" s="4"/>
    </row>
    <row r="18" spans="1:18" ht="15" x14ac:dyDescent="0.25">
      <c r="A18"/>
      <c r="B18" s="16" t="s">
        <v>48</v>
      </c>
      <c r="C18" s="28"/>
      <c r="D18" s="29"/>
      <c r="E18" s="18"/>
      <c r="F18" s="18"/>
      <c r="G18" s="18"/>
      <c r="H18" s="19"/>
      <c r="I18" s="30"/>
      <c r="J18"/>
      <c r="K18"/>
      <c r="L18"/>
      <c r="M18"/>
      <c r="N18"/>
      <c r="O18"/>
      <c r="P18"/>
      <c r="Q18"/>
      <c r="R18"/>
    </row>
    <row r="19" spans="1:18" ht="15" x14ac:dyDescent="0.25">
      <c r="A19"/>
      <c r="B19" s="40" t="s">
        <v>52</v>
      </c>
      <c r="C19" s="23" t="s">
        <v>43</v>
      </c>
      <c r="D19" s="23" t="s">
        <v>43</v>
      </c>
      <c r="E19" s="3"/>
      <c r="F19" s="182">
        <v>0</v>
      </c>
      <c r="G19" s="182">
        <v>250</v>
      </c>
      <c r="H19" s="25">
        <v>30</v>
      </c>
      <c r="I19" s="41">
        <f>E19*H19</f>
        <v>0</v>
      </c>
      <c r="J19" s="27"/>
      <c r="K19" s="27"/>
      <c r="L19"/>
      <c r="M19"/>
      <c r="N19"/>
      <c r="O19"/>
      <c r="P19"/>
      <c r="Q19"/>
      <c r="R19"/>
    </row>
    <row r="20" spans="1:18" ht="15" x14ac:dyDescent="0.25">
      <c r="A20"/>
      <c r="B20"/>
      <c r="C20"/>
      <c r="D20"/>
      <c r="E20"/>
      <c r="F20"/>
      <c r="G20"/>
      <c r="H20"/>
      <c r="I20" s="27"/>
      <c r="J20"/>
      <c r="K20" s="27"/>
      <c r="L20"/>
      <c r="M20"/>
      <c r="N20"/>
      <c r="O20"/>
      <c r="P20"/>
      <c r="Q20"/>
      <c r="R20"/>
    </row>
    <row r="21" spans="1:18" ht="15" x14ac:dyDescent="0.25">
      <c r="A21"/>
      <c r="B21" s="42" t="s">
        <v>59</v>
      </c>
      <c r="C21" s="43"/>
      <c r="D21" s="44"/>
      <c r="E21" s="44"/>
      <c r="F21" s="44"/>
      <c r="G21" s="44"/>
      <c r="H21" s="45"/>
      <c r="I21" s="46" t="str">
        <f>IF(AND(SUM(I13:I19)&lt;=34935,SUM(I13:I19)&gt;=15750),SUM(I13:I19),"Ongeldige inschrijving")</f>
        <v>Ongeldige inschrijving</v>
      </c>
      <c r="J21" s="47" t="s">
        <v>8</v>
      </c>
      <c r="K21" s="27"/>
      <c r="L21"/>
      <c r="M21"/>
      <c r="N21"/>
      <c r="O21"/>
      <c r="P21"/>
      <c r="Q21"/>
      <c r="R21"/>
    </row>
    <row r="22" spans="1:18" ht="15" x14ac:dyDescent="0.25">
      <c r="A22"/>
      <c r="B22" s="48"/>
      <c r="C22" s="48"/>
      <c r="D22" s="49"/>
      <c r="E22" s="49"/>
      <c r="F22" s="49"/>
      <c r="G22" s="49"/>
      <c r="H22" s="50"/>
      <c r="I22" s="51"/>
      <c r="J22"/>
      <c r="K22" s="27"/>
      <c r="L22"/>
      <c r="M22"/>
      <c r="N22"/>
      <c r="O22"/>
      <c r="P22"/>
      <c r="Q22"/>
      <c r="R22"/>
    </row>
    <row r="23" spans="1:18" ht="15" x14ac:dyDescent="0.25">
      <c r="A23"/>
      <c r="B23"/>
      <c r="C23"/>
      <c r="D23"/>
      <c r="E23"/>
      <c r="F23"/>
      <c r="G23"/>
      <c r="H23" s="52"/>
      <c r="I23" s="53"/>
      <c r="J23"/>
      <c r="K23"/>
      <c r="L23"/>
      <c r="M23"/>
      <c r="N23"/>
      <c r="O23"/>
      <c r="P23"/>
      <c r="Q23"/>
      <c r="R23"/>
    </row>
    <row r="24" spans="1:18" ht="15" x14ac:dyDescent="0.25">
      <c r="A24"/>
      <c r="B24" s="54" t="s">
        <v>49</v>
      </c>
      <c r="C24" s="55"/>
      <c r="D24" s="55"/>
      <c r="E24" s="55"/>
      <c r="F24" s="55"/>
      <c r="G24" s="55"/>
      <c r="H24" s="55"/>
      <c r="I24" s="170"/>
      <c r="J24"/>
      <c r="K24"/>
      <c r="L24"/>
      <c r="M24"/>
      <c r="N24"/>
      <c r="O24"/>
      <c r="P24"/>
      <c r="Q24"/>
      <c r="R24"/>
    </row>
    <row r="25" spans="1:18" ht="15" x14ac:dyDescent="0.25">
      <c r="A25"/>
      <c r="B25" s="56"/>
      <c r="C25" s="56"/>
      <c r="D25" s="56"/>
      <c r="E25" s="56"/>
      <c r="F25" s="56"/>
      <c r="G25" s="56"/>
      <c r="H25" s="56"/>
      <c r="J25"/>
      <c r="K25"/>
      <c r="L25"/>
      <c r="M25"/>
      <c r="N25"/>
      <c r="O25"/>
      <c r="P25"/>
      <c r="Q25"/>
      <c r="R25"/>
    </row>
    <row r="26" spans="1:18" ht="15" x14ac:dyDescent="0.25">
      <c r="A26"/>
      <c r="B26" s="57"/>
      <c r="C26" s="57"/>
      <c r="D26" s="58"/>
      <c r="E26" s="59"/>
      <c r="F26" s="59"/>
      <c r="G26" s="59"/>
      <c r="H26" s="59"/>
      <c r="I26"/>
      <c r="J26"/>
      <c r="K26"/>
      <c r="L26"/>
      <c r="M26"/>
      <c r="N26"/>
      <c r="O26"/>
      <c r="P26"/>
      <c r="Q26"/>
      <c r="R26"/>
    </row>
    <row r="27" spans="1:18" ht="15" x14ac:dyDescent="0.25">
      <c r="A27"/>
      <c r="B27" s="60"/>
      <c r="C27" s="61"/>
      <c r="D27" s="62"/>
      <c r="E27" s="62"/>
      <c r="F27" s="62"/>
      <c r="G27" s="62"/>
      <c r="H27" s="62"/>
      <c r="I27"/>
      <c r="J27"/>
      <c r="K27"/>
      <c r="L27"/>
      <c r="M27"/>
      <c r="N27"/>
      <c r="O27"/>
      <c r="P27"/>
      <c r="Q27"/>
      <c r="R27"/>
    </row>
    <row r="28" spans="1:18" ht="15" x14ac:dyDescent="0.25">
      <c r="A28"/>
      <c r="B28" s="63"/>
      <c r="C28"/>
      <c r="D28" s="64"/>
      <c r="E28" s="64"/>
      <c r="F28" s="64"/>
      <c r="G28" s="64"/>
      <c r="H28" s="64"/>
      <c r="I28"/>
      <c r="J28"/>
      <c r="K28"/>
      <c r="L28"/>
      <c r="M28"/>
      <c r="N28"/>
      <c r="O28"/>
      <c r="P28"/>
      <c r="Q28"/>
      <c r="R28"/>
    </row>
    <row r="29" spans="1:18" ht="15" x14ac:dyDescent="0.25">
      <c r="A29"/>
      <c r="B29" s="65"/>
      <c r="C29" s="66"/>
      <c r="D29" s="67"/>
      <c r="E29" s="68"/>
      <c r="F29" s="68"/>
      <c r="G29" s="68"/>
      <c r="H29" s="69"/>
      <c r="I29"/>
      <c r="J29"/>
      <c r="K29"/>
      <c r="L29"/>
      <c r="M29"/>
      <c r="N29"/>
      <c r="O29"/>
      <c r="P29"/>
      <c r="Q29"/>
      <c r="R29"/>
    </row>
    <row r="30" spans="1:18" ht="15" x14ac:dyDescent="0.25">
      <c r="A30"/>
      <c r="B30" s="72"/>
      <c r="C30" s="66"/>
      <c r="D30" s="67"/>
      <c r="E30" s="68"/>
      <c r="F30" s="68"/>
      <c r="G30" s="68"/>
      <c r="H30" s="69"/>
      <c r="I30" s="179"/>
      <c r="J30" s="71"/>
      <c r="K30"/>
      <c r="L30"/>
      <c r="M30"/>
      <c r="N30"/>
      <c r="O30"/>
      <c r="P30"/>
      <c r="Q30"/>
      <c r="R30"/>
    </row>
    <row r="31" spans="1:18" ht="12.75" x14ac:dyDescent="0.2">
      <c r="D31" s="73"/>
      <c r="E31" s="4"/>
      <c r="F31" s="4"/>
      <c r="G31" s="4"/>
      <c r="H31" s="4"/>
    </row>
    <row r="32" spans="1:18" ht="15" x14ac:dyDescent="0.25">
      <c r="D32" s="4"/>
      <c r="E32" s="4"/>
      <c r="F32" s="4"/>
      <c r="G32" s="4"/>
      <c r="H32" s="4"/>
      <c r="I32"/>
    </row>
    <row r="33" spans="4:9" ht="12.75" x14ac:dyDescent="0.2">
      <c r="D33" s="4"/>
      <c r="E33" s="4"/>
      <c r="F33" s="4"/>
      <c r="G33" s="4"/>
      <c r="H33" s="4"/>
      <c r="I33" s="70"/>
    </row>
    <row r="34" spans="4:9" ht="15" x14ac:dyDescent="0.25">
      <c r="D34" s="4"/>
      <c r="E34" s="4"/>
      <c r="F34" s="4"/>
      <c r="G34" s="4"/>
      <c r="H34" s="4"/>
      <c r="I34" s="178"/>
    </row>
    <row r="35" spans="4:9" ht="12.75" x14ac:dyDescent="0.2">
      <c r="D35" s="4"/>
      <c r="E35" s="4"/>
      <c r="F35" s="4"/>
      <c r="G35" s="4"/>
      <c r="H35" s="4"/>
    </row>
    <row r="36" spans="4:9" ht="12.75" x14ac:dyDescent="0.2">
      <c r="D36" s="4"/>
      <c r="E36" s="4"/>
      <c r="F36" s="4"/>
      <c r="G36" s="4"/>
      <c r="H36" s="4"/>
    </row>
    <row r="37" spans="4:9" ht="12.75" x14ac:dyDescent="0.2">
      <c r="D37" s="4"/>
      <c r="E37" s="4"/>
      <c r="F37" s="4"/>
      <c r="G37" s="4"/>
      <c r="H37" s="4"/>
    </row>
    <row r="38" spans="4:9" ht="12.75" x14ac:dyDescent="0.2">
      <c r="D38" s="4"/>
      <c r="E38" s="4"/>
      <c r="F38" s="4"/>
      <c r="G38" s="4"/>
      <c r="H38" s="4"/>
    </row>
  </sheetData>
  <mergeCells count="1">
    <mergeCell ref="B9:C9"/>
  </mergeCells>
  <conditionalFormatting sqref="D15:D17">
    <cfRule type="cellIs" dxfId="0" priority="1" operator="lessThan">
      <formula>0</formula>
    </cfRule>
  </conditionalFormatting>
  <dataValidations count="4">
    <dataValidation type="decimal" allowBlank="1" showInputMessage="1" showErrorMessage="1" errorTitle="Te hoog/ laag uurtarief" error="Het maximale uurtarief mag niet hoger liggen dan € 155. Het minimale uurarief mag niet lager liggen dan € 90." sqref="C13" xr:uid="{708F1D9C-0586-49DC-9486-EBC5369FD996}">
      <formula1>F13</formula1>
      <formula2>G13</formula2>
    </dataValidation>
    <dataValidation type="decimal" allowBlank="1" showInputMessage="1" showErrorMessage="1" errorTitle="Prijs te hoog/ laag" error="De maximale voorrijkosten mogen niet hoger zijn dan € 250. " sqref="E19" xr:uid="{7D665A93-4C44-4859-B8E4-60E7D8901EEB}">
      <formula1>F19</formula1>
      <formula2>G19</formula2>
    </dataValidation>
    <dataValidation type="decimal" allowBlank="1" showInputMessage="1" showErrorMessage="1" errorTitle="Te hoog/laag uurtarief" error="Het maximale uurtarief mag niet hoger liggen dan € 90. Het minimale uurtarief mag niet lager liggen dan € 60" sqref="D24" xr:uid="{09FCACE3-097C-4032-ABFA-37F7583ED1C6}">
      <formula1>F13</formula1>
      <formula2>G13</formula2>
    </dataValidation>
    <dataValidation type="decimal" allowBlank="1" showInputMessage="1" showErrorMessage="1" errorTitle="Te hoog / laag percentage" error="Het maximale percentage mag niet hoger liggen dan 100 %. Het minimale percentage mag niet lager liggen dan 0 %." sqref="D15 D16 D17" xr:uid="{079DACD6-9AD9-4079-90FE-D761BE6F9FF7}">
      <formula1>0</formula1>
      <formula2>1</formula2>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D9F491A824FF428B8DFA57ED1CB9EA" ma:contentTypeVersion="3" ma:contentTypeDescription="Create a new document." ma:contentTypeScope="" ma:versionID="4366d10da3e696126167e09b9071864b">
  <xsd:schema xmlns:xsd="http://www.w3.org/2001/XMLSchema" xmlns:xs="http://www.w3.org/2001/XMLSchema" xmlns:p="http://schemas.microsoft.com/office/2006/metadata/properties" xmlns:ns2="e8ddeeb8-af15-4a8d-8159-d65e8c2813f4" targetNamespace="http://schemas.microsoft.com/office/2006/metadata/properties" ma:root="true" ma:fieldsID="3cd46c032b2f138f7f09ec1e8b220dec" ns2:_="">
    <xsd:import namespace="e8ddeeb8-af15-4a8d-8159-d65e8c2813f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ddeeb8-af15-4a8d-8159-d65e8c2813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8F4A643-1F1D-4ABD-9918-4DCCB25B9D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ddeeb8-af15-4a8d-8159-d65e8c2813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F62F18-DCF9-4311-8583-462A4D605D27}">
  <ds:schemaRefs>
    <ds:schemaRef ds:uri="http://schemas.microsoft.com/sharepoint/v3/contenttype/forms"/>
  </ds:schemaRefs>
</ds:datastoreItem>
</file>

<file path=customXml/itemProps3.xml><?xml version="1.0" encoding="utf-8"?>
<ds:datastoreItem xmlns:ds="http://schemas.openxmlformats.org/officeDocument/2006/customXml" ds:itemID="{799AEB29-58FA-469D-AC14-DA198B851B47}">
  <ds:schemaRefs>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http://purl.org/dc/dcmitype/"/>
    <ds:schemaRef ds:uri="http://purl.org/dc/terms/"/>
    <ds:schemaRef ds:uri="http://schemas.openxmlformats.org/package/2006/metadata/core-properties"/>
    <ds:schemaRef ds:uri="e8ddeeb8-af15-4a8d-8159-d65e8c2813f4"/>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1. Totaal</vt:lpstr>
      <vt:lpstr>2. Preventief onderhoud</vt:lpstr>
      <vt:lpstr>3. Correctief oh. en herstel</vt:lpstr>
    </vt:vector>
  </TitlesOfParts>
  <Manager/>
  <Company>Utrecht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Klerk, M.H. de (Martin)</dc:creator>
  <cp:keywords/>
  <dc:description/>
  <cp:lastModifiedBy>Verhoeven, H.J. (Harm)</cp:lastModifiedBy>
  <cp:revision/>
  <dcterms:created xsi:type="dcterms:W3CDTF">2025-12-11T14:56:43Z</dcterms:created>
  <dcterms:modified xsi:type="dcterms:W3CDTF">2026-10-01T07:44:54Z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0x0101001DD9F491A824FF428B8DFA57ED1CB9EA</vt:lpwstr>
  </property>
</Properties>
</file>