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Waterschap Hunze en Aa\Brandverzekering\03) Concept aanbestedingsstukken\"/>
    </mc:Choice>
  </mc:AlternateContent>
  <xr:revisionPtr revIDLastSave="0" documentId="13_ncr:1_{FD2D7B3D-418C-426B-91B4-F843B4676385}" xr6:coauthVersionLast="47" xr6:coauthVersionMax="47" xr10:uidLastSave="{00000000-0000-0000-0000-000000000000}"/>
  <bookViews>
    <workbookView xWindow="-120" yWindow="-120" windowWidth="29040" windowHeight="15720" xr2:uid="{A69399F8-70C3-46E1-98DD-C84FBB7FBA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7" i="1" l="1"/>
  <c r="J56" i="1"/>
  <c r="G56" i="1"/>
  <c r="I59" i="1"/>
  <c r="H59" i="1"/>
  <c r="F59" i="1"/>
  <c r="E59" i="1"/>
  <c r="D59" i="1"/>
  <c r="J57" i="1"/>
  <c r="I51" i="1"/>
  <c r="H51" i="1"/>
  <c r="F51" i="1"/>
  <c r="E51" i="1"/>
  <c r="D51" i="1"/>
  <c r="G49" i="1"/>
  <c r="J49" i="1" s="1"/>
  <c r="J48" i="1"/>
  <c r="F42" i="1"/>
  <c r="E42" i="1"/>
  <c r="D42" i="1"/>
  <c r="G40" i="1"/>
  <c r="J40" i="1" s="1"/>
  <c r="G39" i="1"/>
  <c r="J39" i="1" s="1"/>
  <c r="G38" i="1"/>
  <c r="G42" i="1" s="1"/>
  <c r="I42" i="1"/>
  <c r="H42" i="1"/>
  <c r="J38" i="1"/>
  <c r="J42" i="1" s="1"/>
  <c r="I33" i="1"/>
  <c r="H33" i="1"/>
  <c r="F33" i="1"/>
  <c r="E33" i="1"/>
  <c r="D33" i="1"/>
  <c r="I26" i="1"/>
  <c r="H26" i="1"/>
  <c r="F26" i="1"/>
  <c r="E26" i="1"/>
  <c r="D26" i="1"/>
  <c r="G24" i="1"/>
  <c r="G17" i="1"/>
  <c r="J10" i="1"/>
  <c r="I19" i="1"/>
  <c r="H19" i="1"/>
  <c r="G19" i="1"/>
  <c r="F19" i="1"/>
  <c r="E19" i="1"/>
  <c r="D19" i="1"/>
  <c r="J17" i="1"/>
  <c r="J19" i="1" s="1"/>
  <c r="I12" i="1"/>
  <c r="H12" i="1"/>
  <c r="G12" i="1"/>
  <c r="F12" i="1"/>
  <c r="E12" i="1"/>
  <c r="D12" i="1"/>
  <c r="J12" i="1"/>
  <c r="G59" i="1" l="1"/>
  <c r="J59" i="1"/>
  <c r="G51" i="1"/>
  <c r="J47" i="1"/>
  <c r="J51" i="1" s="1"/>
  <c r="G33" i="1"/>
  <c r="J31" i="1"/>
  <c r="J33" i="1" s="1"/>
  <c r="G26" i="1"/>
  <c r="J24" i="1"/>
  <c r="J26" i="1" s="1"/>
</calcChain>
</file>

<file path=xl/sharedStrings.xml><?xml version="1.0" encoding="utf-8"?>
<sst xmlns="http://schemas.openxmlformats.org/spreadsheetml/2006/main" count="105" uniqueCount="44">
  <si>
    <t>Bijlage C.4</t>
  </si>
  <si>
    <t>Waterschap Hunze en Aa's</t>
  </si>
  <si>
    <t xml:space="preserve">Brandverzekering </t>
  </si>
  <si>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</si>
  <si>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</si>
  <si>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</si>
  <si>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</si>
  <si>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</si>
  <si>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</si>
  <si>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</si>
  <si>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</si>
  <si>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</si>
  <si>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13-06-2020</t>
  </si>
  <si>
    <t>27-05-2021</t>
  </si>
  <si>
    <t>Waterschade; Aquapark 1 Veendam</t>
  </si>
  <si>
    <t>Inductieschade; Aquapark 1 Veendam</t>
  </si>
  <si>
    <t>18-02-2022</t>
  </si>
  <si>
    <t>Stormschade; diverse locaties</t>
  </si>
  <si>
    <t>05-06-2023</t>
  </si>
  <si>
    <t>Aanrijdingsschade</t>
  </si>
  <si>
    <t>29-02-2024</t>
  </si>
  <si>
    <t>11-06-2024</t>
  </si>
  <si>
    <t>11-12-2024</t>
  </si>
  <si>
    <t>21-06-2025</t>
  </si>
  <si>
    <t>14-07-2025</t>
  </si>
  <si>
    <t>01-10-2025</t>
  </si>
  <si>
    <t>Aanrijdingsschade; Nw. Statenzijl 15 Drieborg</t>
  </si>
  <si>
    <t>Waterschade; Aquapark 5 Veendam</t>
  </si>
  <si>
    <t>Schade vloer a.g.v. omvallen fles laboratorium</t>
  </si>
  <si>
    <t>Vandalismeschade; Schepperbuurt Termunterzijl</t>
  </si>
  <si>
    <t>Aanrijdingsschade; Flessingterrein Oude Pekela</t>
  </si>
  <si>
    <t>Diefstal; Veele Wedderstraat 39 Vlagtwedde</t>
  </si>
  <si>
    <t>Toelichting voorgevallen schade</t>
  </si>
  <si>
    <t>Passage uit het onderliggende expertise-rapport</t>
  </si>
  <si>
    <t xml:space="preserve">Door een extreme hoosbui is de vijver van de gemeente rond het waterschaphuis buiten haar oevers getreden waardoor de kelder is ondergelopen. </t>
  </si>
  <si>
    <t>In het deel wat door water is beschadigd bevonden zich ook technisch installaties waardoor bijvoorbeeld de brandmeldinstallatie niet meer werkvaardig was.</t>
  </si>
  <si>
    <t>Hierdoor is besloten om 24/7 beveiliging in te zetten. Achteraf, maar ook bevestigd door de veiligheidsregio bleken deze maatregelen niet effectief en niet proportioneel.</t>
  </si>
  <si>
    <t>Met andere woorden, de kosten zijn 'uit de klauwen gelopen'. Om te leren van deze waterschade is onderzoek gedaan en zijn aanvullende maatregelen genomen</t>
  </si>
  <si>
    <t>om een dergelijke schade naar de toekomst toe te voorkomen/beperken.</t>
  </si>
  <si>
    <t>Schadeoverzicht - Periode 01-01-2020 t/m 06-10-2026</t>
  </si>
  <si>
    <t>04-02-2026</t>
  </si>
  <si>
    <t>Schade aan poort RWZI Ter Apel</t>
  </si>
  <si>
    <t>20-06-2026</t>
  </si>
  <si>
    <t xml:space="preserve">Stormschade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</si>
</sst>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44" fontId="4" fillId="0" borderId="0" xfId="1" applyFont="1" applyBorder="1"/>
    <xf numFmtId="44" fontId="5" fillId="0" borderId="0" xfId="1" applyFont="1" applyBorder="1"/>
    <xf numFmtId="0" fontId="5" fillId="0" borderId="3" xfId="0" applyFont="1" applyBorder="1"/>
    <xf numFmtId="44" fontId="5" fillId="0" borderId="3" xfId="0" applyNumberFormat="1" applyFont="1" applyBorder="1"/>
    <xf numFmtId="14" fontId="4" fillId="0" borderId="4" xfId="0" applyNumberFormat="1" applyFont="1" applyBorder="1"/>
    <xf numFmtId="0" fontId="5" fillId="0" borderId="5" xfId="0" applyFont="1" applyBorder="1"/>
    <xf numFmtId="44" fontId="4" fillId="0" borderId="5" xfId="1" applyFont="1" applyBorder="1"/>
    <xf numFmtId="44" fontId="4" fillId="0" borderId="6" xfId="1" applyFont="1" applyBorder="1"/>
    <xf numFmtId="0" fontId="4" fillId="3" borderId="2" xfId="0" applyFont="1" applyFill="1" applyBorder="1"/>
    <xf numFmtId="0" fontId="4" fillId="3" borderId="3" xfId="0" applyFont="1" applyFill="1" applyBorder="1"/>
    <xf numFmtId="44" fontId="4" fillId="3" borderId="3" xfId="0" applyNumberFormat="1" applyFont="1" applyFill="1" applyBorder="1"/>
    <xf numFmtId="44" fontId="4" fillId="3" borderId="3" xfId="1" applyFont="1" applyFill="1" applyBorder="1"/>
    <xf numFmtId="14" fontId="5" fillId="0" borderId="3" xfId="0" quotePrefix="1" applyNumberFormat="1" applyFont="1" applyBorder="1"/>
    <xf numFmtId="14" fontId="4" fillId="0" borderId="7" xfId="0" applyNumberFormat="1" applyFont="1" applyBorder="1"/>
    <xf numFmtId="0" fontId="5" fillId="0" borderId="8" xfId="0" applyFont="1" applyBorder="1"/>
    <xf numFmtId="44" fontId="4" fillId="0" borderId="8" xfId="1" applyFont="1" applyBorder="1"/>
    <xf numFmtId="44" fontId="4" fillId="0" borderId="9" xfId="1" applyFont="1" applyBorder="1"/>
    <xf numFmtId="14" fontId="5" fillId="0" borderId="10" xfId="0" quotePrefix="1" applyNumberFormat="1" applyFont="1" applyBorder="1"/>
    <xf numFmtId="0" fontId="5" fillId="0" borderId="10" xfId="0" applyFont="1" applyBorder="1"/>
    <xf numFmtId="44" fontId="5" fillId="0" borderId="10" xfId="0" applyNumberFormat="1" applyFont="1" applyBorder="1"/>
    <xf numFmtId="14" fontId="5" fillId="0" borderId="11" xfId="0" applyNumberFormat="1" applyFont="1" applyBorder="1"/>
    <xf numFmtId="0" fontId="5" fillId="0" borderId="12" xfId="0" applyFont="1" applyBorder="1"/>
    <xf numFmtId="44" fontId="5" fillId="0" borderId="12" xfId="0" applyNumberFormat="1" applyFont="1" applyBorder="1"/>
    <xf numFmtId="44" fontId="5" fillId="0" borderId="13" xfId="0" applyNumberFormat="1" applyFont="1" applyBorder="1"/>
    <xf numFmtId="14" fontId="5" fillId="0" borderId="10" xfId="0" applyNumberFormat="1" applyFont="1" applyBorder="1"/>
    <xf numFmtId="0" fontId="6" fillId="2" borderId="1" xfId="0" applyFont="1" applyFill="1" applyBorder="1" applyAlignment="1">
      <alignment horizontal="center"/>
    </xf>
    <xf numFmtId="0" fontId="7" fillId="0" borderId="3" xfId="0" applyFont="1" applyBorder="1"/>
    <xf numFmtId="0" fontId="2" fillId="4" borderId="0" xfId="0" applyFont="1" applyFill="1"/>
    <xf numFmtId="0" fontId="8" fillId="0" borderId="0" xfId="0" applyFont="1"/>
    <xf numFmtId="0" fontId="9" fillId="0" borderId="2" xfId="0" quotePrefix="1" applyFont="1" applyFill="1" applyBorder="1"/>
    <xf numFmtId="0" fontId="9" fillId="0" borderId="3" xfId="0" applyFont="1" applyFill="1" applyBorder="1"/>
    <xf numFmtId="44" fontId="9" fillId="0" borderId="3" xfId="0" applyNumberFormat="1" applyFont="1" applyFill="1" applyBorder="1"/>
    <xf numFmtId="44" fontId="9" fillId="0" borderId="3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4</xdr:col>
      <xdr:colOff>837409</xdr:colOff>
      <xdr:row>98</xdr:row>
      <xdr:rowOff>104119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FB0F1A9-5C47-75CD-DB5A-4DAE827D3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2106275"/>
          <a:ext cx="6323809" cy="52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4</xdr:col>
      <xdr:colOff>970743</xdr:colOff>
      <xdr:row>141</xdr:row>
      <xdr:rowOff>170428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1FAF7A0-3AFA-8635-7562-E0DD9E726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7440275"/>
          <a:ext cx="6457143" cy="817142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4</xdr:col>
      <xdr:colOff>637409</xdr:colOff>
      <xdr:row>150</xdr:row>
      <xdr:rowOff>18857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A49ED4D-B272-C6D3-3A75-3B2EC4CF5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25631775"/>
          <a:ext cx="6123809" cy="15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8189-C77A-456B-A76F-F8E56EDE8B68}">
  <dimension ref="A2:K70"/>
  <sheetViews>
    <sheetView tabSelected="1" topLeftCell="A36" workbookViewId="0">
      <selection activeCell="J57" sqref="J57"/>
    </sheetView>
  </sheetViews>
  <sheetFormatPr defaultRowHeight="15" x14ac:dyDescent="0.25"/>
  <cols>
    <col min="1" max="1" width="9.140625" style="1"/>
    <col min="2" max="2" width="24.5703125" style="1" bestFit="1" customWidth="1"/>
    <col min="3" max="3" width="42" style="1" customWidth="1"/>
    <col min="4" max="10" width="15.7109375" style="1" customWidth="1"/>
    <col min="11" max="16384" width="9.140625" style="1"/>
  </cols>
  <sheetData>
    <row r="2" spans="2:10" x14ac:dyDescent="0.25">
      <c r="B2" s="2" t="s">
        <v>0</v>
      </c>
    </row>
    <row r="3" spans="2:10" x14ac:dyDescent="0.25">
      <c r="B3" s="2" t="s">
        <v>1</v>
      </c>
    </row>
    <row r="4" spans="2:10" x14ac:dyDescent="0.25">
      <c r="B4" s="2" t="s">
        <v>2</v>
      </c>
    </row>
    <row r="5" spans="2:10" x14ac:dyDescent="0.25">
      <c r="B5" s="2" t="s">
        <v>39</v>
      </c>
    </row>
    <row r="7" spans="2:10" ht="15.75" thickBot="1" x14ac:dyDescent="0.3"/>
    <row r="8" spans="2:10" ht="15.75" thickBot="1" x14ac:dyDescent="0.3">
      <c r="B8" s="3">
        <v>2020</v>
      </c>
      <c r="C8" s="4"/>
      <c r="D8" s="5"/>
      <c r="E8" s="5"/>
      <c r="F8" s="5"/>
      <c r="G8" s="6"/>
      <c r="H8" s="5"/>
      <c r="I8" s="5"/>
      <c r="J8" s="5"/>
    </row>
    <row r="9" spans="2:10" x14ac:dyDescent="0.25">
      <c r="B9" s="13" t="s">
        <v>3</v>
      </c>
      <c r="C9" s="14" t="s">
        <v>4</v>
      </c>
      <c r="D9" s="15" t="s">
        <v>5</v>
      </c>
      <c r="E9" s="15" t="s">
        <v>6</v>
      </c>
      <c r="F9" s="15" t="s">
        <v>7</v>
      </c>
      <c r="G9" s="16" t="s">
        <v>8</v>
      </c>
      <c r="H9" s="15" t="s">
        <v>9</v>
      </c>
      <c r="I9" s="15" t="s">
        <v>10</v>
      </c>
      <c r="J9" s="16" t="s">
        <v>11</v>
      </c>
    </row>
    <row r="10" spans="2:10" x14ac:dyDescent="0.25">
      <c r="B10" s="17" t="s">
        <v>12</v>
      </c>
      <c r="C10" s="7" t="s">
        <v>14</v>
      </c>
      <c r="D10" s="8">
        <v>0</v>
      </c>
      <c r="E10" s="8">
        <v>0</v>
      </c>
      <c r="F10" s="8">
        <v>718</v>
      </c>
      <c r="G10" s="8">
        <v>0</v>
      </c>
      <c r="H10" s="8">
        <v>0</v>
      </c>
      <c r="I10" s="8">
        <v>0</v>
      </c>
      <c r="J10" s="8">
        <f>F10</f>
        <v>718</v>
      </c>
    </row>
    <row r="11" spans="2:10" ht="15.75" thickBot="1" x14ac:dyDescent="0.3">
      <c r="B11" s="22"/>
      <c r="C11" s="23"/>
      <c r="D11" s="24"/>
      <c r="E11" s="24"/>
      <c r="F11" s="24"/>
      <c r="G11" s="24"/>
      <c r="H11" s="24"/>
      <c r="I11" s="24"/>
      <c r="J11" s="24"/>
    </row>
    <row r="12" spans="2:10" ht="15.75" thickBot="1" x14ac:dyDescent="0.3">
      <c r="B12" s="9" t="s">
        <v>11</v>
      </c>
      <c r="C12" s="10"/>
      <c r="D12" s="11">
        <f t="shared" ref="D12:J12" si="0">SUM(D9:D10)</f>
        <v>0</v>
      </c>
      <c r="E12" s="11">
        <f t="shared" si="0"/>
        <v>0</v>
      </c>
      <c r="F12" s="11">
        <f t="shared" si="0"/>
        <v>718</v>
      </c>
      <c r="G12" s="11">
        <f t="shared" si="0"/>
        <v>0</v>
      </c>
      <c r="H12" s="11">
        <f t="shared" si="0"/>
        <v>0</v>
      </c>
      <c r="I12" s="11">
        <f t="shared" si="0"/>
        <v>0</v>
      </c>
      <c r="J12" s="12">
        <f t="shared" si="0"/>
        <v>718</v>
      </c>
    </row>
    <row r="14" spans="2:10" ht="15.75" thickBot="1" x14ac:dyDescent="0.3"/>
    <row r="15" spans="2:10" ht="15.75" thickBot="1" x14ac:dyDescent="0.3">
      <c r="B15" s="3">
        <v>2021</v>
      </c>
      <c r="C15" s="4"/>
      <c r="D15" s="5"/>
      <c r="E15" s="5"/>
      <c r="F15" s="5"/>
      <c r="G15" s="6"/>
      <c r="H15" s="5"/>
      <c r="I15" s="5"/>
      <c r="J15" s="5"/>
    </row>
    <row r="16" spans="2:10" x14ac:dyDescent="0.25">
      <c r="B16" s="13" t="s">
        <v>3</v>
      </c>
      <c r="C16" s="14" t="s">
        <v>4</v>
      </c>
      <c r="D16" s="15" t="s">
        <v>5</v>
      </c>
      <c r="E16" s="15" t="s">
        <v>6</v>
      </c>
      <c r="F16" s="15" t="s">
        <v>7</v>
      </c>
      <c r="G16" s="16" t="s">
        <v>8</v>
      </c>
      <c r="H16" s="15" t="s">
        <v>9</v>
      </c>
      <c r="I16" s="15" t="s">
        <v>10</v>
      </c>
      <c r="J16" s="16" t="s">
        <v>11</v>
      </c>
    </row>
    <row r="17" spans="2:10" ht="15.75" thickBot="1" x14ac:dyDescent="0.3">
      <c r="B17" s="22" t="s">
        <v>13</v>
      </c>
      <c r="C17" s="23" t="s">
        <v>15</v>
      </c>
      <c r="D17" s="24">
        <v>6162.36</v>
      </c>
      <c r="E17" s="24">
        <v>2500</v>
      </c>
      <c r="F17" s="24">
        <v>1505.84</v>
      </c>
      <c r="G17" s="24">
        <f>D17-E17+F17</f>
        <v>5168.2</v>
      </c>
      <c r="H17" s="24">
        <v>0</v>
      </c>
      <c r="I17" s="24">
        <v>0</v>
      </c>
      <c r="J17" s="24">
        <f>G17-H17+I17</f>
        <v>5168.2</v>
      </c>
    </row>
    <row r="18" spans="2:10" ht="15.75" thickBot="1" x14ac:dyDescent="0.3">
      <c r="B18" s="25"/>
      <c r="C18" s="26"/>
      <c r="D18" s="27"/>
      <c r="E18" s="27"/>
      <c r="F18" s="27"/>
      <c r="G18" s="27"/>
      <c r="H18" s="27"/>
      <c r="I18" s="27"/>
      <c r="J18" s="28"/>
    </row>
    <row r="19" spans="2:10" ht="15.75" thickBot="1" x14ac:dyDescent="0.3">
      <c r="B19" s="18" t="s">
        <v>11</v>
      </c>
      <c r="C19" s="19"/>
      <c r="D19" s="20">
        <f t="shared" ref="D19:J19" si="1">SUM(D16:D17)</f>
        <v>6162.36</v>
      </c>
      <c r="E19" s="20">
        <f t="shared" si="1"/>
        <v>2500</v>
      </c>
      <c r="F19" s="20">
        <f t="shared" si="1"/>
        <v>1505.84</v>
      </c>
      <c r="G19" s="20">
        <f t="shared" si="1"/>
        <v>5168.2</v>
      </c>
      <c r="H19" s="20">
        <f t="shared" si="1"/>
        <v>0</v>
      </c>
      <c r="I19" s="20">
        <f t="shared" si="1"/>
        <v>0</v>
      </c>
      <c r="J19" s="21">
        <f t="shared" si="1"/>
        <v>5168.2</v>
      </c>
    </row>
    <row r="21" spans="2:10" ht="15.75" thickBot="1" x14ac:dyDescent="0.3"/>
    <row r="22" spans="2:10" ht="15.75" thickBot="1" x14ac:dyDescent="0.3">
      <c r="B22" s="3">
        <v>2022</v>
      </c>
      <c r="C22" s="4"/>
      <c r="D22" s="5"/>
      <c r="E22" s="5"/>
      <c r="F22" s="5"/>
      <c r="G22" s="6"/>
      <c r="H22" s="5"/>
      <c r="I22" s="5"/>
      <c r="J22" s="5"/>
    </row>
    <row r="23" spans="2:10" x14ac:dyDescent="0.25">
      <c r="B23" s="13" t="s">
        <v>3</v>
      </c>
      <c r="C23" s="14" t="s">
        <v>4</v>
      </c>
      <c r="D23" s="15" t="s">
        <v>5</v>
      </c>
      <c r="E23" s="15" t="s">
        <v>6</v>
      </c>
      <c r="F23" s="15" t="s">
        <v>7</v>
      </c>
      <c r="G23" s="16" t="s">
        <v>8</v>
      </c>
      <c r="H23" s="15" t="s">
        <v>9</v>
      </c>
      <c r="I23" s="15" t="s">
        <v>10</v>
      </c>
      <c r="J23" s="16" t="s">
        <v>11</v>
      </c>
    </row>
    <row r="24" spans="2:10" ht="15.75" thickBot="1" x14ac:dyDescent="0.3">
      <c r="B24" s="22" t="s">
        <v>16</v>
      </c>
      <c r="C24" s="23" t="s">
        <v>17</v>
      </c>
      <c r="D24" s="24">
        <v>32103.63</v>
      </c>
      <c r="E24" s="24">
        <v>2500</v>
      </c>
      <c r="F24" s="24">
        <v>1990.45</v>
      </c>
      <c r="G24" s="24">
        <f>D24-E24+F24</f>
        <v>31594.080000000002</v>
      </c>
      <c r="H24" s="24">
        <v>0</v>
      </c>
      <c r="I24" s="24">
        <v>0</v>
      </c>
      <c r="J24" s="24">
        <f>G24-H24+I24</f>
        <v>31594.080000000002</v>
      </c>
    </row>
    <row r="25" spans="2:10" ht="15.75" thickBot="1" x14ac:dyDescent="0.3">
      <c r="B25" s="25"/>
      <c r="C25" s="26"/>
      <c r="D25" s="27"/>
      <c r="E25" s="27"/>
      <c r="F25" s="27"/>
      <c r="G25" s="27"/>
      <c r="H25" s="27"/>
      <c r="I25" s="27"/>
      <c r="J25" s="28"/>
    </row>
    <row r="26" spans="2:10" ht="15.75" thickBot="1" x14ac:dyDescent="0.3">
      <c r="B26" s="18" t="s">
        <v>11</v>
      </c>
      <c r="C26" s="19"/>
      <c r="D26" s="20">
        <f t="shared" ref="D26:J26" si="2">SUM(D23:D24)</f>
        <v>32103.63</v>
      </c>
      <c r="E26" s="20">
        <f t="shared" si="2"/>
        <v>2500</v>
      </c>
      <c r="F26" s="20">
        <f t="shared" si="2"/>
        <v>1990.45</v>
      </c>
      <c r="G26" s="20">
        <f t="shared" si="2"/>
        <v>31594.080000000002</v>
      </c>
      <c r="H26" s="20">
        <f t="shared" si="2"/>
        <v>0</v>
      </c>
      <c r="I26" s="20">
        <f t="shared" si="2"/>
        <v>0</v>
      </c>
      <c r="J26" s="21">
        <f t="shared" si="2"/>
        <v>31594.080000000002</v>
      </c>
    </row>
    <row r="28" spans="2:10" ht="15.75" thickBot="1" x14ac:dyDescent="0.3"/>
    <row r="29" spans="2:10" ht="15.75" thickBot="1" x14ac:dyDescent="0.3">
      <c r="B29" s="3">
        <v>2023</v>
      </c>
      <c r="C29" s="4"/>
      <c r="D29" s="5"/>
      <c r="E29" s="5"/>
      <c r="F29" s="5"/>
      <c r="G29" s="6"/>
      <c r="H29" s="5"/>
      <c r="I29" s="5"/>
      <c r="J29" s="5"/>
    </row>
    <row r="30" spans="2:10" x14ac:dyDescent="0.25">
      <c r="B30" s="13" t="s">
        <v>3</v>
      </c>
      <c r="C30" s="14" t="s">
        <v>4</v>
      </c>
      <c r="D30" s="15" t="s">
        <v>5</v>
      </c>
      <c r="E30" s="15" t="s">
        <v>6</v>
      </c>
      <c r="F30" s="15" t="s">
        <v>7</v>
      </c>
      <c r="G30" s="16" t="s">
        <v>8</v>
      </c>
      <c r="H30" s="15" t="s">
        <v>9</v>
      </c>
      <c r="I30" s="15" t="s">
        <v>10</v>
      </c>
      <c r="J30" s="16" t="s">
        <v>11</v>
      </c>
    </row>
    <row r="31" spans="2:10" ht="15.75" thickBot="1" x14ac:dyDescent="0.3">
      <c r="B31" s="22" t="s">
        <v>18</v>
      </c>
      <c r="C31" s="23" t="s">
        <v>19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f>G31-H31+I31</f>
        <v>0</v>
      </c>
    </row>
    <row r="32" spans="2:10" ht="15.75" thickBot="1" x14ac:dyDescent="0.3">
      <c r="B32" s="25"/>
      <c r="C32" s="26"/>
      <c r="D32" s="27"/>
      <c r="E32" s="27"/>
      <c r="F32" s="27"/>
      <c r="G32" s="27"/>
      <c r="H32" s="27"/>
      <c r="I32" s="27"/>
      <c r="J32" s="28"/>
    </row>
    <row r="33" spans="2:11" ht="15.75" thickBot="1" x14ac:dyDescent="0.3">
      <c r="B33" s="18" t="s">
        <v>11</v>
      </c>
      <c r="C33" s="19"/>
      <c r="D33" s="20">
        <f t="shared" ref="D33:J33" si="3">SUM(D30:D31)</f>
        <v>0</v>
      </c>
      <c r="E33" s="20">
        <f t="shared" si="3"/>
        <v>0</v>
      </c>
      <c r="F33" s="20">
        <f t="shared" si="3"/>
        <v>0</v>
      </c>
      <c r="G33" s="20">
        <f t="shared" si="3"/>
        <v>0</v>
      </c>
      <c r="H33" s="20">
        <f t="shared" si="3"/>
        <v>0</v>
      </c>
      <c r="I33" s="20">
        <f t="shared" si="3"/>
        <v>0</v>
      </c>
      <c r="J33" s="21">
        <f t="shared" si="3"/>
        <v>0</v>
      </c>
    </row>
    <row r="35" spans="2:11" ht="15.75" thickBot="1" x14ac:dyDescent="0.3"/>
    <row r="36" spans="2:11" ht="15.75" thickBot="1" x14ac:dyDescent="0.3">
      <c r="B36" s="3">
        <v>2024</v>
      </c>
      <c r="C36" s="4"/>
      <c r="D36" s="5"/>
      <c r="E36" s="5"/>
      <c r="F36" s="5"/>
      <c r="G36" s="6"/>
      <c r="H36" s="5"/>
      <c r="I36" s="5"/>
      <c r="J36" s="5"/>
    </row>
    <row r="37" spans="2:11" x14ac:dyDescent="0.25">
      <c r="B37" s="13" t="s">
        <v>3</v>
      </c>
      <c r="C37" s="14" t="s">
        <v>4</v>
      </c>
      <c r="D37" s="15" t="s">
        <v>5</v>
      </c>
      <c r="E37" s="15" t="s">
        <v>6</v>
      </c>
      <c r="F37" s="15" t="s">
        <v>7</v>
      </c>
      <c r="G37" s="16" t="s">
        <v>8</v>
      </c>
      <c r="H37" s="15" t="s">
        <v>9</v>
      </c>
      <c r="I37" s="15" t="s">
        <v>10</v>
      </c>
      <c r="J37" s="16" t="s">
        <v>11</v>
      </c>
    </row>
    <row r="38" spans="2:11" x14ac:dyDescent="0.25">
      <c r="B38" s="17" t="s">
        <v>20</v>
      </c>
      <c r="C38" s="7" t="s">
        <v>26</v>
      </c>
      <c r="D38" s="8">
        <v>9663.06</v>
      </c>
      <c r="E38" s="8">
        <v>2500</v>
      </c>
      <c r="F38" s="8">
        <v>1343.1</v>
      </c>
      <c r="G38" s="8">
        <f>D38-E38+F38</f>
        <v>8506.16</v>
      </c>
      <c r="H38" s="8">
        <v>0</v>
      </c>
      <c r="I38" s="8">
        <v>0</v>
      </c>
      <c r="J38" s="8">
        <f>G38-H38+I38</f>
        <v>8506.16</v>
      </c>
    </row>
    <row r="39" spans="2:11" x14ac:dyDescent="0.25">
      <c r="B39" s="22" t="s">
        <v>21</v>
      </c>
      <c r="C39" s="23" t="s">
        <v>27</v>
      </c>
      <c r="D39" s="24">
        <v>123850.26</v>
      </c>
      <c r="E39" s="24">
        <v>2500</v>
      </c>
      <c r="F39" s="24">
        <v>16064.89</v>
      </c>
      <c r="G39" s="8">
        <f>D39-E39+F39</f>
        <v>137415.15</v>
      </c>
      <c r="H39" s="24">
        <v>0</v>
      </c>
      <c r="I39" s="24">
        <v>0</v>
      </c>
      <c r="J39" s="8">
        <f>G39-H39+I39</f>
        <v>137415.15</v>
      </c>
      <c r="K39" s="32"/>
    </row>
    <row r="40" spans="2:11" x14ac:dyDescent="0.25">
      <c r="B40" s="22" t="s">
        <v>22</v>
      </c>
      <c r="C40" s="23" t="s">
        <v>28</v>
      </c>
      <c r="D40" s="24">
        <v>14149.03</v>
      </c>
      <c r="E40" s="24">
        <v>2500</v>
      </c>
      <c r="F40" s="24">
        <v>2776.96</v>
      </c>
      <c r="G40" s="8">
        <f>D40-E40+F40</f>
        <v>14425.990000000002</v>
      </c>
      <c r="H40" s="24">
        <v>0</v>
      </c>
      <c r="I40" s="24">
        <v>0</v>
      </c>
      <c r="J40" s="8">
        <f>G40-H40+I40</f>
        <v>14425.990000000002</v>
      </c>
    </row>
    <row r="41" spans="2:11" ht="15.75" thickBot="1" x14ac:dyDescent="0.3">
      <c r="B41" s="29"/>
      <c r="C41" s="23"/>
      <c r="D41" s="24"/>
      <c r="E41" s="24"/>
      <c r="F41" s="24"/>
      <c r="G41" s="24"/>
      <c r="H41" s="24"/>
      <c r="I41" s="24"/>
      <c r="J41" s="24"/>
    </row>
    <row r="42" spans="2:11" ht="15.75" thickBot="1" x14ac:dyDescent="0.3">
      <c r="B42" s="9" t="s">
        <v>11</v>
      </c>
      <c r="C42" s="10"/>
      <c r="D42" s="11">
        <f>SUM(D38:D41)</f>
        <v>147662.35</v>
      </c>
      <c r="E42" s="11">
        <f>SUM(E38:E41)</f>
        <v>7500</v>
      </c>
      <c r="F42" s="11">
        <f>SUM(F38:F41)</f>
        <v>20184.949999999997</v>
      </c>
      <c r="G42" s="11">
        <f>SUM(G38:G41)</f>
        <v>160347.29999999999</v>
      </c>
      <c r="H42" s="11">
        <f t="shared" ref="H42:I42" si="4">SUM(H37:H38)</f>
        <v>0</v>
      </c>
      <c r="I42" s="11">
        <f t="shared" si="4"/>
        <v>0</v>
      </c>
      <c r="J42" s="12">
        <f>SUM(J38:J41)</f>
        <v>160347.29999999999</v>
      </c>
    </row>
    <row r="44" spans="2:11" ht="15.75" thickBot="1" x14ac:dyDescent="0.3"/>
    <row r="45" spans="2:11" ht="15.75" thickBot="1" x14ac:dyDescent="0.3">
      <c r="B45" s="3">
        <v>2025</v>
      </c>
      <c r="C45" s="4"/>
      <c r="D45" s="5"/>
      <c r="E45" s="5"/>
      <c r="F45" s="5"/>
      <c r="G45" s="6"/>
      <c r="H45" s="5"/>
      <c r="I45" s="5"/>
      <c r="J45" s="5"/>
    </row>
    <row r="46" spans="2:11" x14ac:dyDescent="0.25">
      <c r="B46" s="13" t="s">
        <v>3</v>
      </c>
      <c r="C46" s="14" t="s">
        <v>4</v>
      </c>
      <c r="D46" s="15" t="s">
        <v>5</v>
      </c>
      <c r="E46" s="15" t="s">
        <v>6</v>
      </c>
      <c r="F46" s="15" t="s">
        <v>7</v>
      </c>
      <c r="G46" s="16" t="s">
        <v>8</v>
      </c>
      <c r="H46" s="15" t="s">
        <v>9</v>
      </c>
      <c r="I46" s="15" t="s">
        <v>10</v>
      </c>
      <c r="J46" s="16" t="s">
        <v>11</v>
      </c>
    </row>
    <row r="47" spans="2:11" x14ac:dyDescent="0.25">
      <c r="B47" s="17" t="s">
        <v>23</v>
      </c>
      <c r="C47" s="7" t="s">
        <v>29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f>G47-H47+I47</f>
        <v>0</v>
      </c>
    </row>
    <row r="48" spans="2:11" x14ac:dyDescent="0.25">
      <c r="B48" s="22" t="s">
        <v>24</v>
      </c>
      <c r="C48" s="23" t="s">
        <v>30</v>
      </c>
      <c r="D48" s="24">
        <v>0</v>
      </c>
      <c r="E48" s="24">
        <v>0</v>
      </c>
      <c r="F48" s="24">
        <v>0</v>
      </c>
      <c r="G48" s="8">
        <v>0</v>
      </c>
      <c r="H48" s="24">
        <v>0</v>
      </c>
      <c r="I48" s="24">
        <v>0</v>
      </c>
      <c r="J48" s="8">
        <f>G48-H48+I48</f>
        <v>0</v>
      </c>
    </row>
    <row r="49" spans="1:10" x14ac:dyDescent="0.25">
      <c r="B49" s="22" t="s">
        <v>25</v>
      </c>
      <c r="C49" s="23" t="s">
        <v>31</v>
      </c>
      <c r="D49" s="24">
        <v>2501</v>
      </c>
      <c r="E49" s="24">
        <v>2500</v>
      </c>
      <c r="F49" s="24">
        <v>0</v>
      </c>
      <c r="G49" s="8">
        <f>D49-E49+F49</f>
        <v>1</v>
      </c>
      <c r="H49" s="24">
        <v>0</v>
      </c>
      <c r="I49" s="24">
        <v>0</v>
      </c>
      <c r="J49" s="8">
        <f>G49-H49+I49</f>
        <v>1</v>
      </c>
    </row>
    <row r="50" spans="1:10" ht="15.75" thickBot="1" x14ac:dyDescent="0.3">
      <c r="B50" s="29"/>
      <c r="C50" s="23"/>
      <c r="D50" s="24"/>
      <c r="E50" s="24"/>
      <c r="F50" s="24"/>
      <c r="G50" s="24"/>
      <c r="H50" s="24"/>
      <c r="I50" s="24"/>
      <c r="J50" s="24"/>
    </row>
    <row r="51" spans="1:10" ht="15.75" thickBot="1" x14ac:dyDescent="0.3">
      <c r="B51" s="9" t="s">
        <v>11</v>
      </c>
      <c r="C51" s="10"/>
      <c r="D51" s="11">
        <f>SUM(D47:D50)</f>
        <v>2501</v>
      </c>
      <c r="E51" s="11">
        <f>SUM(E47:E50)</f>
        <v>2500</v>
      </c>
      <c r="F51" s="11">
        <f>SUM(F47:F50)</f>
        <v>0</v>
      </c>
      <c r="G51" s="11">
        <f>SUM(G47:G50)</f>
        <v>1</v>
      </c>
      <c r="H51" s="11">
        <f t="shared" ref="H51:I51" si="5">SUM(H46:H47)</f>
        <v>0</v>
      </c>
      <c r="I51" s="11">
        <f t="shared" si="5"/>
        <v>0</v>
      </c>
      <c r="J51" s="12">
        <f>SUM(J47:J50)</f>
        <v>1</v>
      </c>
    </row>
    <row r="53" spans="1:10" ht="15.75" thickBot="1" x14ac:dyDescent="0.3"/>
    <row r="54" spans="1:10" ht="15.75" thickBot="1" x14ac:dyDescent="0.3">
      <c r="B54" s="30">
        <v>2026</v>
      </c>
      <c r="C54" s="4"/>
      <c r="D54" s="5"/>
      <c r="E54" s="5"/>
      <c r="F54" s="5"/>
      <c r="G54" s="6"/>
      <c r="H54" s="5"/>
      <c r="I54" s="5"/>
      <c r="J54" s="5"/>
    </row>
    <row r="55" spans="1:10" x14ac:dyDescent="0.25">
      <c r="B55" s="13" t="s">
        <v>3</v>
      </c>
      <c r="C55" s="14" t="s">
        <v>4</v>
      </c>
      <c r="D55" s="15" t="s">
        <v>5</v>
      </c>
      <c r="E55" s="15" t="s">
        <v>6</v>
      </c>
      <c r="F55" s="15" t="s">
        <v>7</v>
      </c>
      <c r="G55" s="16" t="s">
        <v>8</v>
      </c>
      <c r="H55" s="15" t="s">
        <v>9</v>
      </c>
      <c r="I55" s="15" t="s">
        <v>10</v>
      </c>
      <c r="J55" s="16" t="s">
        <v>11</v>
      </c>
    </row>
    <row r="56" spans="1:10" x14ac:dyDescent="0.25">
      <c r="B56" s="34" t="s">
        <v>40</v>
      </c>
      <c r="C56" s="35" t="s">
        <v>41</v>
      </c>
      <c r="D56" s="36">
        <v>8954</v>
      </c>
      <c r="E56" s="36">
        <v>2500</v>
      </c>
      <c r="F56" s="36">
        <v>0</v>
      </c>
      <c r="G56" s="37">
        <f>D56-E56</f>
        <v>6454</v>
      </c>
      <c r="H56" s="36"/>
      <c r="I56" s="36"/>
      <c r="J56" s="37">
        <f>G56</f>
        <v>6454</v>
      </c>
    </row>
    <row r="57" spans="1:10" x14ac:dyDescent="0.25">
      <c r="B57" s="17" t="s">
        <v>42</v>
      </c>
      <c r="C57" s="31" t="s">
        <v>43</v>
      </c>
      <c r="D57" s="8">
        <v>10132.82</v>
      </c>
      <c r="E57" s="8">
        <v>2500</v>
      </c>
      <c r="F57" s="8">
        <v>0</v>
      </c>
      <c r="G57" s="37">
        <f>D57-E57</f>
        <v>7632.82</v>
      </c>
      <c r="H57" s="8">
        <v>0</v>
      </c>
      <c r="I57" s="8">
        <v>0</v>
      </c>
      <c r="J57" s="8">
        <f>G57-H57+I57</f>
        <v>7632.82</v>
      </c>
    </row>
    <row r="58" spans="1:10" ht="15.75" thickBot="1" x14ac:dyDescent="0.3">
      <c r="B58" s="29"/>
      <c r="C58" s="23"/>
      <c r="D58" s="24"/>
      <c r="E58" s="24"/>
      <c r="F58" s="24"/>
      <c r="G58" s="24"/>
      <c r="H58" s="24"/>
      <c r="I58" s="24"/>
      <c r="J58" s="24"/>
    </row>
    <row r="59" spans="1:10" ht="15.75" thickBot="1" x14ac:dyDescent="0.3">
      <c r="B59" s="9" t="s">
        <v>11</v>
      </c>
      <c r="C59" s="10"/>
      <c r="D59" s="11">
        <f>SUM(D57:D58)</f>
        <v>10132.82</v>
      </c>
      <c r="E59" s="11">
        <f>SUM(E57:E58)</f>
        <v>2500</v>
      </c>
      <c r="F59" s="11">
        <f>SUM(F57:F58)</f>
        <v>0</v>
      </c>
      <c r="G59" s="11">
        <f>SUM(G57:G58)</f>
        <v>7632.82</v>
      </c>
      <c r="H59" s="11">
        <f t="shared" ref="H59:I59" si="6">SUM(H55:H57)</f>
        <v>0</v>
      </c>
      <c r="I59" s="11">
        <f t="shared" si="6"/>
        <v>0</v>
      </c>
      <c r="J59" s="12">
        <f>SUM(J57:J58)</f>
        <v>7632.82</v>
      </c>
    </row>
    <row r="62" spans="1:10" x14ac:dyDescent="0.25">
      <c r="A62" s="32"/>
      <c r="B62" s="33" t="s">
        <v>32</v>
      </c>
    </row>
    <row r="64" spans="1:10" x14ac:dyDescent="0.25">
      <c r="B64" s="1" t="s">
        <v>34</v>
      </c>
    </row>
    <row r="65" spans="2:2" x14ac:dyDescent="0.25">
      <c r="B65" s="1" t="s">
        <v>35</v>
      </c>
    </row>
    <row r="66" spans="2:2" x14ac:dyDescent="0.25">
      <c r="B66" s="1" t="s">
        <v>36</v>
      </c>
    </row>
    <row r="67" spans="2:2" x14ac:dyDescent="0.25">
      <c r="B67" s="1" t="s">
        <v>37</v>
      </c>
    </row>
    <row r="68" spans="2:2" x14ac:dyDescent="0.25">
      <c r="B68" s="1" t="s">
        <v>38</v>
      </c>
    </row>
    <row r="70" spans="2:2" x14ac:dyDescent="0.25">
      <c r="B70" s="33" t="s">
        <v>33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2026-09-14T06:43:25Z</dcterms:created>
  <dcterms:modified xsi:type="dcterms:W3CDTF">2026-10-07T06:19:50Z</dcterms:modified>
</cp:coreProperties>
</file>