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17"/>
  <workbookPr/>
  <mc:AlternateContent xmlns:mc="http://schemas.openxmlformats.org/markup-compatibility/2006">
    <mc:Choice Requires="x15">
      <x15ac:absPath xmlns:x15ac="http://schemas.microsoft.com/office/spreadsheetml/2010/11/ac" url="https://tauwgroup.sharepoint.com/sites/1289638/Shared Documents/General/10 - DO/08 - E-documenten/bewerkbare bestanden/"/>
    </mc:Choice>
  </mc:AlternateContent>
  <xr:revisionPtr revIDLastSave="120" documentId="8_{F04FE535-139B-4C29-B550-5FC3F21F806A}" xr6:coauthVersionLast="47" xr6:coauthVersionMax="47" xr10:uidLastSave="{C7CF263B-4A02-47D1-BB0C-3889C492057C}"/>
  <bookViews>
    <workbookView xWindow="34452" yWindow="-108" windowWidth="30936" windowHeight="16776" tabRatio="841" firstSheet="1" activeTab="1" xr2:uid="{00000000-000D-0000-FFFF-FFFF00000000}"/>
  </bookViews>
  <sheets>
    <sheet name="Objecten" sheetId="1" r:id="rId1"/>
    <sheet name="AWTG" sheetId="8" r:id="rId2"/>
  </sheets>
  <definedNames>
    <definedName name="_xlnm._FilterDatabase" localSheetId="1" hidden="1">AWTG!$A$2:$F$34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42" i="8" l="1"/>
  <c r="J40" i="8"/>
  <c r="J34" i="8"/>
  <c r="J35" i="8" s="1"/>
  <c r="J36" i="8" s="1"/>
  <c r="J33" i="8"/>
  <c r="J41" i="8" s="1"/>
  <c r="F42" i="8"/>
  <c r="F34" i="8"/>
  <c r="F33" i="8"/>
  <c r="F41" i="8" s="1"/>
  <c r="F40" i="8"/>
  <c r="J43" i="8" l="1"/>
  <c r="J44" i="8" s="1"/>
  <c r="F35" i="8"/>
  <c r="F36" i="8" s="1"/>
  <c r="F43" i="8"/>
  <c r="F44" i="8" s="1"/>
</calcChain>
</file>

<file path=xl/sharedStrings.xml><?xml version="1.0" encoding="utf-8"?>
<sst xmlns="http://schemas.openxmlformats.org/spreadsheetml/2006/main" count="166" uniqueCount="116">
  <si>
    <t>GIS code</t>
  </si>
  <si>
    <t>Aantal pompen</t>
  </si>
  <si>
    <t>Opstelling</t>
  </si>
  <si>
    <t>Pompen frequentie geregeld</t>
  </si>
  <si>
    <t>Dubbele niveaumeter</t>
  </si>
  <si>
    <t>Debietmeting</t>
  </si>
  <si>
    <t>Bovenbouw ventilator</t>
  </si>
  <si>
    <t>Onderbouw ventilator</t>
  </si>
  <si>
    <t>Extra ventilator</t>
  </si>
  <si>
    <t>Lenspomp</t>
  </si>
  <si>
    <t>Drukmeting</t>
  </si>
  <si>
    <t>Deur- contact</t>
  </si>
  <si>
    <t>Extra</t>
  </si>
  <si>
    <t>INFO</t>
  </si>
  <si>
    <t>AWTG</t>
  </si>
  <si>
    <t>TBox</t>
  </si>
  <si>
    <t>Nat/droog</t>
  </si>
  <si>
    <t>AWTG STP</t>
  </si>
  <si>
    <t>Omschrijving</t>
  </si>
  <si>
    <t>Tagnaam</t>
  </si>
  <si>
    <t>Waarde</t>
  </si>
  <si>
    <t>Eenheid</t>
  </si>
  <si>
    <t>Flowmeting: Maximum niveau voor schalering (m³/h)</t>
  </si>
  <si>
    <t>iFT1040_MAX</t>
  </si>
  <si>
    <t>m³/h</t>
  </si>
  <si>
    <t>Flowmeting: Minimum niveau voor schalering (m³/h)</t>
  </si>
  <si>
    <t>iFT1040_MIN</t>
  </si>
  <si>
    <t>Flowmeting: Aantal pulsen per m³</t>
  </si>
  <si>
    <t>iFT1040_PLS</t>
  </si>
  <si>
    <t>n</t>
  </si>
  <si>
    <t>Niveaumetingen: Minimum niveau voor schalering NAP</t>
  </si>
  <si>
    <t>iLT1001_NMN</t>
  </si>
  <si>
    <t>mNAP</t>
  </si>
  <si>
    <t>Niveaumetingen: Maximum niveau voor schalering NAP</t>
  </si>
  <si>
    <t>iLT1001_NMX</t>
  </si>
  <si>
    <t>Niveaumeting selectie: setpoint verschilwaarde in %</t>
  </si>
  <si>
    <t>iLT100X_D</t>
  </si>
  <si>
    <t>%</t>
  </si>
  <si>
    <t>Niveaumeting selectie: setpoint niveau te hoog in %</t>
  </si>
  <si>
    <t>iLT100X_HH</t>
  </si>
  <si>
    <t>Niveaumeting selectie: setpoint niveau te laag in %</t>
  </si>
  <si>
    <t>iLT100X_LL</t>
  </si>
  <si>
    <t>Vuilwaterpompen: Max. aantal inschakelingen per uur</t>
  </si>
  <si>
    <t>iP_1010INU</t>
  </si>
  <si>
    <t>uur</t>
  </si>
  <si>
    <t>Vuilwaterpompen: Maximale motorstroom</t>
  </si>
  <si>
    <t>iP_1010MSH</t>
  </si>
  <si>
    <t>A</t>
  </si>
  <si>
    <t>Vuilwaterpompen: Minimale motorstroom</t>
  </si>
  <si>
    <t>iP_1010MSL</t>
  </si>
  <si>
    <t>Vuilwaterpompen: Bovengrens conversie frequentiemeting</t>
  </si>
  <si>
    <t>iP1010_FM_MAXS</t>
  </si>
  <si>
    <t>Hz</t>
  </si>
  <si>
    <t>Vuilwaterpompen: Ondergrens conversie frequentiemeting</t>
  </si>
  <si>
    <t>iP1010_FM_MINS</t>
  </si>
  <si>
    <t>Vuilwaterpompen: Bovengrens conversie motorstroom</t>
  </si>
  <si>
    <t>iP1010_MS_MAXS</t>
  </si>
  <si>
    <t>Vuilwaterpompen: Ondergrens conversie motorstroom</t>
  </si>
  <si>
    <t>iP1010_MS_MINS</t>
  </si>
  <si>
    <t>Lenspomp: Maximum aantal inschakelingen per uur</t>
  </si>
  <si>
    <t>iP_9010_IN</t>
  </si>
  <si>
    <t>Lenspomp: Looptijdbewaking setpoint</t>
  </si>
  <si>
    <t>iP_9010_LTB</t>
  </si>
  <si>
    <t>min</t>
  </si>
  <si>
    <t>Energiemeting: Aantal pulsen/kWh</t>
  </si>
  <si>
    <t>IM_ET9094_WP</t>
  </si>
  <si>
    <t>pulsen/kWh</t>
  </si>
  <si>
    <t>Drukmeting selectie: Druk hoog</t>
  </si>
  <si>
    <t>iPT1041_H</t>
  </si>
  <si>
    <t>bar</t>
  </si>
  <si>
    <t>Drukmeting selectie: Druk te hoog</t>
  </si>
  <si>
    <t>iPT1041_HH</t>
  </si>
  <si>
    <t>Drukmeting selectie: Max bereik transmitter</t>
  </si>
  <si>
    <t>iPT1041_MAX</t>
  </si>
  <si>
    <t>Drukmeting selectie: Min bereik transmitter</t>
  </si>
  <si>
    <t>iPT1041_MIN</t>
  </si>
  <si>
    <t>Regeling: Minimale flow 1 pomps bedrijf</t>
  </si>
  <si>
    <t>iP_10X0_1P_IFH</t>
  </si>
  <si>
    <t>Regeling: Maximale flow 1 pomps bedrijf</t>
  </si>
  <si>
    <t>iP_10X0_1P_IFL</t>
  </si>
  <si>
    <t>Regeling: Minimale flow 2 pomps bedrijf</t>
  </si>
  <si>
    <t>iP_10X0_2P_IFH</t>
  </si>
  <si>
    <t>n.v.t.</t>
  </si>
  <si>
    <t>Regeling: Maximale flow 2 pomps bedrijf</t>
  </si>
  <si>
    <t>iP_10X0_2P_IFL</t>
  </si>
  <si>
    <t>Regeling: Peil max. flow/toerental</t>
  </si>
  <si>
    <t>iP_10X0_HRWA</t>
  </si>
  <si>
    <t>Regeling: Inschakelpeil 1ste pomp (Hoog 1)</t>
  </si>
  <si>
    <t>iP_10X0_IP1</t>
  </si>
  <si>
    <t>minus</t>
  </si>
  <si>
    <t>Regeling: Inschakelpeil 1ste pomp (Hoog 2)</t>
  </si>
  <si>
    <t>iP_10X0_IP3</t>
  </si>
  <si>
    <t>iLT1001_NMX =</t>
  </si>
  <si>
    <t>Regeling: Inschakelpeil 2de pomp</t>
  </si>
  <si>
    <t>iP_10X0_IP2</t>
  </si>
  <si>
    <t>range hoogtemeter</t>
  </si>
  <si>
    <t>Hoog1</t>
  </si>
  <si>
    <t>Regeling: Uitschakelpeil 1ste pomp</t>
  </si>
  <si>
    <t>iP_10X0_UP1</t>
  </si>
  <si>
    <t>m</t>
  </si>
  <si>
    <t>Regeling: Uitschakelpeil 2de pomp</t>
  </si>
  <si>
    <t>iP_10X0_UP2</t>
  </si>
  <si>
    <t>peilpositie</t>
  </si>
  <si>
    <t>Regeling: afsluiter persleiding openen bij</t>
  </si>
  <si>
    <t>Regeling: afsluiter persleiding sluiten bij</t>
  </si>
  <si>
    <t>Hoogte drukdoos</t>
  </si>
  <si>
    <t>Min</t>
  </si>
  <si>
    <t>Hoog2</t>
  </si>
  <si>
    <t>Onderkant dek (Afhankelijk meetbereik meter)</t>
  </si>
  <si>
    <t>Max</t>
  </si>
  <si>
    <t>Regeling: Inschakelpeil 1ste pomp</t>
  </si>
  <si>
    <t xml:space="preserve">AWTG </t>
  </si>
  <si>
    <t>Onderkant dek</t>
  </si>
  <si>
    <t>Overstort</t>
  </si>
  <si>
    <t>Niveau drukdoos</t>
  </si>
  <si>
    <t>Vloer VWK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</si>
</sst>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 * #,##0.00_ ;_ * \-#,##0.00_ ;_ * &quot;-&quot;??_ ;_ @_ "/>
    <numFmt numFmtId="164" formatCode="0.0"/>
    <numFmt numFmtId="165" formatCode="_ * #,##0.0_ ;_ * \-#,##0.0_ ;_ * &quot;-&quot;??_ ;_ @_ "/>
    <numFmt numFmtId="166" formatCode="#,##0.000"/>
    <numFmt numFmtId="167" formatCode="0.0%"/>
  </numFmts>
  <fonts count="13"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color rgb="FF00577E"/>
      <name val="Arial"/>
      <family val="2"/>
    </font>
    <font>
      <sz val="11"/>
      <color theme="1"/>
      <name val="Calibri"/>
      <family val="2"/>
    </font>
    <font>
      <sz val="11"/>
      <color theme="9"/>
      <name val="Calibri"/>
      <family val="2"/>
      <scheme val="minor"/>
    </font>
    <font>
      <strike/>
      <sz val="11"/>
      <color theme="1"/>
      <name val="Calibri"/>
      <family val="2"/>
      <scheme val="minor"/>
    </font>
    <font>
      <sz val="11"/>
      <color rgb="FF00B050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theme="4"/>
      </right>
      <top style="thick">
        <color theme="4"/>
      </top>
      <bottom/>
      <diagonal/>
    </border>
    <border>
      <left/>
      <right style="thick">
        <color theme="4"/>
      </right>
      <top/>
      <bottom style="thick">
        <color theme="4"/>
      </bottom>
      <diagonal/>
    </border>
    <border>
      <left style="thick">
        <color theme="4"/>
      </left>
      <right/>
      <top style="thick">
        <color theme="4"/>
      </top>
      <bottom style="thick">
        <color theme="4"/>
      </bottom>
      <diagonal/>
    </border>
    <border>
      <left/>
      <right/>
      <top style="thick">
        <color theme="4"/>
      </top>
      <bottom style="thick">
        <color theme="4"/>
      </bottom>
      <diagonal/>
    </border>
    <border>
      <left/>
      <right style="thick">
        <color theme="4"/>
      </right>
      <top style="thick">
        <color theme="4"/>
      </top>
      <bottom style="thick">
        <color theme="4"/>
      </bottom>
      <diagonal/>
    </border>
    <border>
      <left/>
      <right style="thick">
        <color theme="4"/>
      </right>
      <top/>
      <bottom/>
      <diagonal/>
    </border>
    <border>
      <left style="thick">
        <color theme="4"/>
      </left>
      <right/>
      <top/>
      <bottom/>
      <diagonal/>
    </border>
    <border>
      <left style="thick">
        <color theme="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theme="4"/>
      </left>
      <right style="medium">
        <color indexed="64"/>
      </right>
      <top/>
      <bottom style="medium">
        <color indexed="64"/>
      </bottom>
      <diagonal/>
    </border>
    <border>
      <left style="thick">
        <color theme="4"/>
      </left>
      <right style="medium">
        <color indexed="64"/>
      </right>
      <top/>
      <bottom style="thick">
        <color theme="4"/>
      </bottom>
      <diagonal/>
    </border>
    <border>
      <left/>
      <right style="medium">
        <color indexed="64"/>
      </right>
      <top/>
      <bottom style="thick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43" fontId="2" fillId="0" borderId="0" applyFont="0" applyFill="0" applyBorder="0" applyAlignment="0" applyProtection="0"/>
    <xf numFmtId="0" fontId="3" fillId="0" borderId="1" applyNumberFormat="0" applyFill="0" applyAlignment="0" applyProtection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52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top" wrapText="1"/>
    </xf>
    <xf numFmtId="0" fontId="5" fillId="0" borderId="0" xfId="0" applyFont="1"/>
    <xf numFmtId="0" fontId="4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7" fillId="0" borderId="2" xfId="0" applyFont="1" applyBorder="1" applyAlignment="1">
      <alignment horizontal="right" vertical="center" wrapText="1"/>
    </xf>
    <xf numFmtId="0" fontId="7" fillId="0" borderId="3" xfId="0" applyFont="1" applyBorder="1" applyAlignment="1">
      <alignment vertical="center" wrapText="1"/>
    </xf>
    <xf numFmtId="1" fontId="0" fillId="0" borderId="0" xfId="0" applyNumberFormat="1"/>
    <xf numFmtId="0" fontId="10" fillId="0" borderId="0" xfId="0" applyFont="1" applyAlignment="1">
      <alignment vertical="center" wrapText="1"/>
    </xf>
    <xf numFmtId="4" fontId="8" fillId="0" borderId="3" xfId="0" applyNumberFormat="1" applyFont="1" applyBorder="1" applyAlignment="1">
      <alignment horizontal="right" vertical="center" wrapText="1"/>
    </xf>
    <xf numFmtId="0" fontId="11" fillId="0" borderId="0" xfId="0" applyFont="1" applyAlignment="1">
      <alignment vertical="center" wrapText="1"/>
    </xf>
    <xf numFmtId="164" fontId="11" fillId="0" borderId="0" xfId="0" applyNumberFormat="1" applyFont="1" applyAlignment="1">
      <alignment vertical="center" wrapText="1"/>
    </xf>
    <xf numFmtId="0" fontId="11" fillId="0" borderId="0" xfId="0" applyFont="1" applyAlignment="1">
      <alignment vertical="top" wrapText="1"/>
    </xf>
    <xf numFmtId="2" fontId="11" fillId="0" borderId="0" xfId="0" applyNumberFormat="1" applyFont="1" applyAlignment="1">
      <alignment vertical="center" wrapText="1"/>
    </xf>
    <xf numFmtId="0" fontId="11" fillId="2" borderId="0" xfId="0" applyFont="1" applyFill="1" applyAlignment="1">
      <alignment vertical="center" wrapText="1"/>
    </xf>
    <xf numFmtId="166" fontId="9" fillId="2" borderId="0" xfId="0" applyNumberFormat="1" applyFont="1" applyFill="1" applyAlignment="1">
      <alignment vertical="center" wrapText="1"/>
    </xf>
    <xf numFmtId="4" fontId="8" fillId="2" borderId="3" xfId="0" applyNumberFormat="1" applyFont="1" applyFill="1" applyBorder="1" applyAlignment="1">
      <alignment horizontal="right" vertical="center" wrapText="1"/>
    </xf>
    <xf numFmtId="0" fontId="9" fillId="2" borderId="0" xfId="0" applyFont="1" applyFill="1" applyAlignment="1">
      <alignment vertical="center" wrapText="1"/>
    </xf>
    <xf numFmtId="166" fontId="5" fillId="2" borderId="0" xfId="0" applyNumberFormat="1" applyFont="1" applyFill="1" applyAlignment="1">
      <alignment vertical="center" wrapText="1"/>
    </xf>
    <xf numFmtId="164" fontId="11" fillId="2" borderId="0" xfId="0" applyNumberFormat="1" applyFont="1" applyFill="1" applyAlignment="1">
      <alignment vertical="center" wrapText="1"/>
    </xf>
    <xf numFmtId="0" fontId="11" fillId="0" borderId="0" xfId="0" applyFont="1" applyAlignment="1">
      <alignment horizontal="right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6" xfId="2" applyBorder="1"/>
    <xf numFmtId="0" fontId="3" fillId="0" borderId="7" xfId="2" applyBorder="1"/>
    <xf numFmtId="0" fontId="3" fillId="0" borderId="8" xfId="2" applyBorder="1"/>
    <xf numFmtId="0" fontId="0" fillId="0" borderId="9" xfId="0" applyBorder="1" applyAlignment="1">
      <alignment vertical="center" wrapText="1"/>
    </xf>
    <xf numFmtId="0" fontId="0" fillId="0" borderId="9" xfId="0" applyBorder="1"/>
    <xf numFmtId="0" fontId="1" fillId="0" borderId="9" xfId="0" applyFont="1" applyBorder="1" applyAlignment="1">
      <alignment vertical="center"/>
    </xf>
    <xf numFmtId="165" fontId="5" fillId="0" borderId="9" xfId="1" applyNumberFormat="1" applyFont="1" applyBorder="1" applyAlignment="1">
      <alignment vertical="center" wrapText="1"/>
    </xf>
    <xf numFmtId="0" fontId="0" fillId="0" borderId="5" xfId="0" applyBorder="1"/>
    <xf numFmtId="0" fontId="4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vertical="center" wrapText="1"/>
    </xf>
    <xf numFmtId="0" fontId="0" fillId="0" borderId="10" xfId="0" applyBorder="1"/>
    <xf numFmtId="0" fontId="7" fillId="0" borderId="11" xfId="0" applyFont="1" applyBorder="1" applyAlignment="1">
      <alignment vertical="center" wrapText="1"/>
    </xf>
    <xf numFmtId="0" fontId="7" fillId="0" borderId="12" xfId="0" applyFont="1" applyBorder="1" applyAlignment="1">
      <alignment vertical="center" wrapText="1"/>
    </xf>
    <xf numFmtId="0" fontId="7" fillId="0" borderId="13" xfId="0" applyFont="1" applyBorder="1" applyAlignment="1">
      <alignment vertical="center" wrapText="1"/>
    </xf>
    <xf numFmtId="0" fontId="7" fillId="0" borderId="14" xfId="0" applyFont="1" applyBorder="1" applyAlignment="1">
      <alignment vertical="center" wrapText="1"/>
    </xf>
    <xf numFmtId="4" fontId="8" fillId="2" borderId="14" xfId="0" applyNumberFormat="1" applyFont="1" applyFill="1" applyBorder="1" applyAlignment="1">
      <alignment horizontal="right" vertical="center" wrapText="1"/>
    </xf>
    <xf numFmtId="14" fontId="3" fillId="0" borderId="7" xfId="2" applyNumberFormat="1" applyBorder="1"/>
    <xf numFmtId="0" fontId="0" fillId="0" borderId="9" xfId="0" quotePrefix="1" applyBorder="1" applyAlignment="1">
      <alignment vertical="center" wrapText="1"/>
    </xf>
    <xf numFmtId="0" fontId="0" fillId="0" borderId="0" xfId="0" quotePrefix="1"/>
    <xf numFmtId="0" fontId="0" fillId="0" borderId="0" xfId="0" quotePrefix="1" applyAlignment="1">
      <alignment vertical="center" wrapText="1"/>
    </xf>
    <xf numFmtId="167" fontId="0" fillId="0" borderId="0" xfId="4" applyNumberFormat="1" applyFont="1"/>
    <xf numFmtId="167" fontId="4" fillId="0" borderId="0" xfId="0" applyNumberFormat="1" applyFont="1"/>
    <xf numFmtId="0" fontId="0" fillId="0" borderId="15" xfId="0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0" fillId="0" borderId="16" xfId="0" quotePrefix="1" applyBorder="1"/>
    <xf numFmtId="0" fontId="0" fillId="0" borderId="17" xfId="0" applyBorder="1"/>
    <xf numFmtId="0" fontId="12" fillId="0" borderId="0" xfId="0" applyFont="1"/>
  </cellXfs>
  <cellStyles count="5">
    <cellStyle name="Komma" xfId="1" builtinId="3"/>
    <cellStyle name="Komma 2" xfId="3" xr:uid="{00000000-0005-0000-0000-000001000000}"/>
    <cellStyle name="Kop 1" xfId="2" builtinId="16"/>
    <cellStyle name="Procent" xfId="4" builtinId="5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2"/>
  <sheetViews>
    <sheetView zoomScaleNormal="100" workbookViewId="0">
      <selection activeCell="N2" sqref="N2"/>
    </sheetView>
  </sheetViews>
  <sheetFormatPr defaultRowHeight="14.25"/>
  <cols>
    <col min="1" max="1" width="26.85546875" bestFit="1" customWidth="1"/>
    <col min="4" max="4" width="8.42578125" style="1" bestFit="1" customWidth="1"/>
    <col min="5" max="5" width="10.7109375" style="1" customWidth="1"/>
    <col min="6" max="6" width="10.140625" style="1" customWidth="1"/>
    <col min="7" max="7" width="12.5703125" style="1" bestFit="1" customWidth="1"/>
    <col min="8" max="8" width="13.42578125" style="1" bestFit="1" customWidth="1"/>
    <col min="9" max="9" width="12.85546875" style="1" bestFit="1" customWidth="1"/>
    <col min="10" max="10" width="15.85546875" style="1" bestFit="1" customWidth="1"/>
    <col min="11" max="12" width="15.85546875" style="1" customWidth="1"/>
    <col min="13" max="13" width="11.42578125" style="1" bestFit="1" customWidth="1"/>
    <col min="14" max="14" width="7.85546875" style="1" customWidth="1"/>
    <col min="15" max="15" width="18.140625" customWidth="1"/>
    <col min="16" max="16" width="14.5703125" bestFit="1" customWidth="1"/>
    <col min="17" max="17" width="32" bestFit="1" customWidth="1"/>
    <col min="19" max="19" width="48.7109375" customWidth="1"/>
  </cols>
  <sheetData>
    <row r="1" spans="1:19" ht="42.75">
      <c r="B1" s="2" t="s">
        <v>0</v>
      </c>
      <c r="C1" s="2"/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S1" t="s">
        <v>13</v>
      </c>
    </row>
    <row r="2" spans="1:19">
      <c r="A2" t="s">
        <v>14</v>
      </c>
      <c r="C2" t="s">
        <v>15</v>
      </c>
      <c r="D2"/>
      <c r="E2" t="s">
        <v>16</v>
      </c>
      <c r="F2"/>
      <c r="G2"/>
      <c r="H2"/>
      <c r="I2"/>
      <c r="J2"/>
      <c r="K2"/>
      <c r="L2"/>
      <c r="M2"/>
      <c r="N2"/>
    </row>
    <row r="3" spans="1:19">
      <c r="D3"/>
      <c r="E3"/>
      <c r="F3"/>
      <c r="G3"/>
      <c r="H3"/>
      <c r="I3"/>
      <c r="J3"/>
      <c r="K3"/>
      <c r="L3"/>
      <c r="M3"/>
      <c r="N3"/>
    </row>
    <row r="4" spans="1:19">
      <c r="D4"/>
      <c r="E4"/>
      <c r="F4"/>
      <c r="G4"/>
      <c r="H4"/>
      <c r="I4"/>
      <c r="J4"/>
      <c r="K4"/>
      <c r="L4"/>
      <c r="M4"/>
      <c r="N4"/>
    </row>
    <row r="5" spans="1:19">
      <c r="D5"/>
      <c r="E5"/>
      <c r="F5"/>
      <c r="G5"/>
      <c r="H5"/>
      <c r="I5"/>
      <c r="J5"/>
      <c r="K5"/>
      <c r="L5"/>
      <c r="M5"/>
      <c r="N5"/>
    </row>
    <row r="6" spans="1:19">
      <c r="D6"/>
      <c r="E6"/>
      <c r="F6"/>
      <c r="G6"/>
      <c r="H6"/>
      <c r="I6"/>
      <c r="J6"/>
      <c r="K6"/>
      <c r="L6"/>
      <c r="M6"/>
      <c r="N6"/>
    </row>
    <row r="7" spans="1:19">
      <c r="D7"/>
      <c r="E7"/>
      <c r="F7"/>
      <c r="G7"/>
      <c r="H7"/>
      <c r="I7"/>
      <c r="J7"/>
      <c r="K7"/>
      <c r="L7"/>
      <c r="M7"/>
      <c r="N7"/>
    </row>
    <row r="8" spans="1:19">
      <c r="D8"/>
      <c r="E8"/>
      <c r="F8"/>
      <c r="G8"/>
      <c r="H8"/>
      <c r="I8"/>
      <c r="J8"/>
      <c r="K8"/>
      <c r="L8"/>
      <c r="M8"/>
      <c r="N8"/>
    </row>
    <row r="9" spans="1:19">
      <c r="D9"/>
      <c r="E9"/>
      <c r="F9"/>
      <c r="G9"/>
      <c r="H9"/>
      <c r="I9"/>
      <c r="J9"/>
      <c r="K9"/>
      <c r="L9"/>
      <c r="M9"/>
      <c r="N9"/>
    </row>
    <row r="10" spans="1:19">
      <c r="D10"/>
      <c r="E10"/>
      <c r="F10"/>
      <c r="G10"/>
      <c r="H10"/>
      <c r="I10"/>
      <c r="J10"/>
      <c r="K10"/>
      <c r="L10"/>
      <c r="M10"/>
      <c r="N10"/>
    </row>
    <row r="11" spans="1:19">
      <c r="D11"/>
      <c r="E11"/>
      <c r="F11"/>
      <c r="G11"/>
      <c r="H11"/>
      <c r="I11"/>
      <c r="J11"/>
      <c r="K11"/>
      <c r="L11"/>
      <c r="M11"/>
      <c r="N11"/>
    </row>
    <row r="12" spans="1:19">
      <c r="D12"/>
      <c r="E12"/>
      <c r="F12"/>
      <c r="G12"/>
      <c r="H12"/>
      <c r="I12"/>
      <c r="J12"/>
      <c r="K12"/>
      <c r="L12"/>
      <c r="M12"/>
      <c r="N1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4"/>
  <sheetViews>
    <sheetView tabSelected="1" zoomScale="130" zoomScaleNormal="130" workbookViewId="0">
      <pane ySplit="1" topLeftCell="A2" activePane="bottomLeft" state="frozen"/>
      <selection pane="bottomLeft" activeCell="L40" sqref="L40"/>
    </sheetView>
  </sheetViews>
  <sheetFormatPr defaultColWidth="46.5703125" defaultRowHeight="14.25"/>
  <cols>
    <col min="1" max="1" width="57.85546875" customWidth="1"/>
    <col min="2" max="2" width="19.42578125" customWidth="1"/>
    <col min="3" max="3" width="13.7109375" style="3" customWidth="1"/>
    <col min="4" max="4" width="13.7109375" hidden="1" customWidth="1"/>
    <col min="5" max="5" width="11.85546875" hidden="1" customWidth="1"/>
    <col min="6" max="6" width="19" hidden="1" customWidth="1"/>
    <col min="7" max="7" width="10.5703125" hidden="1" customWidth="1"/>
    <col min="8" max="8" width="5.5703125" hidden="1" customWidth="1"/>
    <col min="9" max="9" width="10.5703125" hidden="1" customWidth="1"/>
    <col min="10" max="10" width="16.42578125" hidden="1" customWidth="1"/>
    <col min="11" max="11" width="6" hidden="1" customWidth="1"/>
  </cols>
  <sheetData>
    <row r="1" spans="1:5" ht="20.25" thickTop="1" thickBot="1">
      <c r="A1" s="25" t="s">
        <v>17</v>
      </c>
      <c r="B1" s="41">
        <v>46051</v>
      </c>
      <c r="C1" s="26"/>
      <c r="D1" s="27"/>
    </row>
    <row r="2" spans="1:5" ht="14.65" thickTop="1">
      <c r="A2" s="33" t="s">
        <v>18</v>
      </c>
      <c r="B2" s="4" t="s">
        <v>19</v>
      </c>
      <c r="C2" s="5" t="s">
        <v>20</v>
      </c>
      <c r="D2" s="24" t="s">
        <v>21</v>
      </c>
      <c r="E2" s="4"/>
    </row>
    <row r="3" spans="1:5">
      <c r="A3" s="34" t="s">
        <v>22</v>
      </c>
      <c r="B3" s="6" t="s">
        <v>23</v>
      </c>
      <c r="C3" s="17">
        <v>250</v>
      </c>
      <c r="D3" s="28" t="s">
        <v>24</v>
      </c>
      <c r="E3" s="6"/>
    </row>
    <row r="4" spans="1:5">
      <c r="A4" s="34" t="s">
        <v>25</v>
      </c>
      <c r="B4" s="6" t="s">
        <v>26</v>
      </c>
      <c r="C4" s="17">
        <v>50</v>
      </c>
      <c r="D4" s="28" t="s">
        <v>24</v>
      </c>
      <c r="E4" s="6"/>
    </row>
    <row r="5" spans="1:5">
      <c r="A5" s="34" t="s">
        <v>27</v>
      </c>
      <c r="B5" s="6" t="s">
        <v>28</v>
      </c>
      <c r="C5" s="17">
        <v>1</v>
      </c>
      <c r="D5" s="28" t="s">
        <v>29</v>
      </c>
      <c r="E5" s="6"/>
    </row>
    <row r="6" spans="1:5">
      <c r="A6" s="34" t="s">
        <v>30</v>
      </c>
      <c r="B6" s="6" t="s">
        <v>31</v>
      </c>
      <c r="C6" s="17">
        <v>-4.0999999999999996</v>
      </c>
      <c r="D6" s="28" t="s">
        <v>32</v>
      </c>
      <c r="E6" s="6"/>
    </row>
    <row r="7" spans="1:5">
      <c r="A7" s="34" t="s">
        <v>33</v>
      </c>
      <c r="B7" s="6" t="s">
        <v>34</v>
      </c>
      <c r="C7" s="17">
        <v>-1.35</v>
      </c>
      <c r="D7" s="28" t="s">
        <v>32</v>
      </c>
      <c r="E7" s="6"/>
    </row>
    <row r="8" spans="1:5">
      <c r="A8" s="34" t="s">
        <v>35</v>
      </c>
      <c r="B8" s="6" t="s">
        <v>36</v>
      </c>
      <c r="C8" s="14">
        <v>5</v>
      </c>
      <c r="D8" s="28" t="s">
        <v>37</v>
      </c>
      <c r="E8" s="6"/>
    </row>
    <row r="9" spans="1:5">
      <c r="A9" s="34" t="s">
        <v>38</v>
      </c>
      <c r="B9" s="6" t="s">
        <v>39</v>
      </c>
      <c r="C9" s="14">
        <v>90</v>
      </c>
      <c r="D9" s="28" t="s">
        <v>37</v>
      </c>
      <c r="E9" s="6"/>
    </row>
    <row r="10" spans="1:5">
      <c r="A10" s="34" t="s">
        <v>40</v>
      </c>
      <c r="B10" s="6" t="s">
        <v>41</v>
      </c>
      <c r="C10" s="14">
        <v>22</v>
      </c>
      <c r="D10" s="28" t="s">
        <v>37</v>
      </c>
      <c r="E10" s="6"/>
    </row>
    <row r="11" spans="1:5">
      <c r="A11" s="34" t="s">
        <v>42</v>
      </c>
      <c r="B11" s="6" t="s">
        <v>43</v>
      </c>
      <c r="C11" s="15">
        <v>6</v>
      </c>
      <c r="D11" s="28" t="s">
        <v>44</v>
      </c>
      <c r="E11" s="11"/>
    </row>
    <row r="12" spans="1:5">
      <c r="A12" s="34" t="s">
        <v>45</v>
      </c>
      <c r="B12" s="6" t="s">
        <v>46</v>
      </c>
      <c r="C12" s="22">
        <v>30</v>
      </c>
      <c r="D12" s="28" t="s">
        <v>47</v>
      </c>
      <c r="E12" s="6"/>
    </row>
    <row r="13" spans="1:5">
      <c r="A13" s="34" t="s">
        <v>48</v>
      </c>
      <c r="B13" s="6" t="s">
        <v>49</v>
      </c>
      <c r="C13" s="22">
        <v>18</v>
      </c>
      <c r="D13" s="28" t="s">
        <v>47</v>
      </c>
      <c r="E13" s="6"/>
    </row>
    <row r="14" spans="1:5">
      <c r="A14" s="34" t="s">
        <v>50</v>
      </c>
      <c r="B14" s="6" t="s">
        <v>51</v>
      </c>
      <c r="C14" s="13">
        <v>50</v>
      </c>
      <c r="D14" s="28" t="s">
        <v>52</v>
      </c>
      <c r="E14" s="6"/>
    </row>
    <row r="15" spans="1:5">
      <c r="A15" s="34" t="s">
        <v>53</v>
      </c>
      <c r="B15" s="6" t="s">
        <v>54</v>
      </c>
      <c r="C15" s="13">
        <v>25</v>
      </c>
      <c r="D15" s="28" t="s">
        <v>52</v>
      </c>
      <c r="E15" s="6"/>
    </row>
    <row r="16" spans="1:5">
      <c r="A16" s="34" t="s">
        <v>55</v>
      </c>
      <c r="B16" s="6" t="s">
        <v>56</v>
      </c>
      <c r="C16" s="13">
        <v>40</v>
      </c>
      <c r="D16" s="28" t="s">
        <v>47</v>
      </c>
      <c r="E16" s="6"/>
    </row>
    <row r="17" spans="1:11">
      <c r="A17" s="34" t="s">
        <v>57</v>
      </c>
      <c r="B17" s="6" t="s">
        <v>58</v>
      </c>
      <c r="C17" s="13">
        <v>10</v>
      </c>
      <c r="D17" s="28" t="s">
        <v>47</v>
      </c>
      <c r="E17" s="6"/>
    </row>
    <row r="18" spans="1:11">
      <c r="A18" s="34" t="s">
        <v>59</v>
      </c>
      <c r="B18" s="6" t="s">
        <v>60</v>
      </c>
      <c r="C18" s="13">
        <v>10</v>
      </c>
      <c r="D18" s="28" t="s">
        <v>44</v>
      </c>
      <c r="E18" s="6"/>
    </row>
    <row r="19" spans="1:11">
      <c r="A19" s="34" t="s">
        <v>61</v>
      </c>
      <c r="B19" s="6" t="s">
        <v>62</v>
      </c>
      <c r="C19" s="13">
        <v>30</v>
      </c>
      <c r="D19" s="28" t="s">
        <v>63</v>
      </c>
      <c r="E19" s="6"/>
    </row>
    <row r="20" spans="1:11">
      <c r="A20" s="34" t="s">
        <v>64</v>
      </c>
      <c r="B20" s="6" t="s">
        <v>65</v>
      </c>
      <c r="C20" s="17">
        <v>1</v>
      </c>
      <c r="D20" s="28" t="s">
        <v>66</v>
      </c>
      <c r="E20" s="6"/>
    </row>
    <row r="21" spans="1:11">
      <c r="A21" s="34" t="s">
        <v>67</v>
      </c>
      <c r="B21" s="6" t="s">
        <v>68</v>
      </c>
      <c r="C21" s="16">
        <v>3</v>
      </c>
      <c r="D21" s="28" t="s">
        <v>69</v>
      </c>
      <c r="E21" s="6"/>
    </row>
    <row r="22" spans="1:11">
      <c r="A22" s="34" t="s">
        <v>70</v>
      </c>
      <c r="B22" s="6" t="s">
        <v>71</v>
      </c>
      <c r="C22" s="16">
        <v>3.5</v>
      </c>
      <c r="D22" s="28" t="s">
        <v>69</v>
      </c>
      <c r="E22" s="6"/>
    </row>
    <row r="23" spans="1:11">
      <c r="A23" s="34" t="s">
        <v>72</v>
      </c>
      <c r="B23" s="6" t="s">
        <v>73</v>
      </c>
      <c r="C23" s="17">
        <v>10</v>
      </c>
      <c r="D23" s="28" t="s">
        <v>69</v>
      </c>
      <c r="E23" s="6"/>
    </row>
    <row r="24" spans="1:11">
      <c r="A24" s="34" t="s">
        <v>74</v>
      </c>
      <c r="B24" s="6" t="s">
        <v>75</v>
      </c>
      <c r="C24" s="17">
        <v>0</v>
      </c>
      <c r="D24" s="28" t="s">
        <v>69</v>
      </c>
      <c r="E24" s="6"/>
    </row>
    <row r="25" spans="1:11">
      <c r="A25" s="34" t="s">
        <v>76</v>
      </c>
      <c r="B25" s="6" t="s">
        <v>77</v>
      </c>
      <c r="C25" s="17">
        <v>100</v>
      </c>
      <c r="D25" s="28" t="s">
        <v>24</v>
      </c>
      <c r="E25" s="6"/>
    </row>
    <row r="26" spans="1:11">
      <c r="A26" s="34" t="s">
        <v>78</v>
      </c>
      <c r="B26" s="6" t="s">
        <v>79</v>
      </c>
      <c r="C26" s="17">
        <v>196</v>
      </c>
      <c r="D26" s="28" t="s">
        <v>24</v>
      </c>
      <c r="E26" s="6"/>
    </row>
    <row r="27" spans="1:11">
      <c r="A27" s="34" t="s">
        <v>80</v>
      </c>
      <c r="B27" s="6" t="s">
        <v>81</v>
      </c>
      <c r="C27" s="23" t="s">
        <v>82</v>
      </c>
      <c r="D27" s="28" t="s">
        <v>24</v>
      </c>
      <c r="E27" s="6"/>
    </row>
    <row r="28" spans="1:11">
      <c r="A28" s="34" t="s">
        <v>83</v>
      </c>
      <c r="B28" s="6" t="s">
        <v>84</v>
      </c>
      <c r="C28" s="23" t="s">
        <v>82</v>
      </c>
      <c r="D28" s="28" t="s">
        <v>24</v>
      </c>
      <c r="E28" s="6"/>
    </row>
    <row r="29" spans="1:11">
      <c r="A29" s="34" t="s">
        <v>85</v>
      </c>
      <c r="B29" s="6" t="s">
        <v>86</v>
      </c>
      <c r="C29" s="14">
        <v>82</v>
      </c>
      <c r="D29" s="28" t="s">
        <v>37</v>
      </c>
      <c r="E29" s="6"/>
      <c r="F29" s="47" t="s">
        <v>31</v>
      </c>
      <c r="I29" s="6"/>
      <c r="J29" s="47" t="s">
        <v>31</v>
      </c>
    </row>
    <row r="30" spans="1:11" ht="15">
      <c r="A30" s="34" t="s">
        <v>87</v>
      </c>
      <c r="B30" s="6" t="s">
        <v>88</v>
      </c>
      <c r="C30" s="14">
        <v>62.5</v>
      </c>
      <c r="D30" s="28" t="s">
        <v>37</v>
      </c>
      <c r="E30" s="6"/>
      <c r="F30" s="48" t="s">
        <v>89</v>
      </c>
      <c r="I30" s="6"/>
      <c r="J30" s="48" t="s">
        <v>89</v>
      </c>
    </row>
    <row r="31" spans="1:11">
      <c r="A31" s="34" t="s">
        <v>90</v>
      </c>
      <c r="B31" s="6" t="s">
        <v>91</v>
      </c>
      <c r="C31" s="14">
        <v>94.5</v>
      </c>
      <c r="D31" s="28" t="s">
        <v>37</v>
      </c>
      <c r="E31" s="6"/>
      <c r="F31" s="48" t="s">
        <v>92</v>
      </c>
      <c r="I31" s="6"/>
      <c r="J31" s="48" t="s">
        <v>92</v>
      </c>
    </row>
    <row r="32" spans="1:11">
      <c r="A32" s="34" t="s">
        <v>93</v>
      </c>
      <c r="B32" s="6" t="s">
        <v>94</v>
      </c>
      <c r="C32" s="23" t="s">
        <v>82</v>
      </c>
      <c r="D32" s="28" t="s">
        <v>37</v>
      </c>
      <c r="E32" s="6"/>
      <c r="F32" s="49" t="s">
        <v>95</v>
      </c>
      <c r="G32" t="s">
        <v>96</v>
      </c>
      <c r="I32" s="6"/>
      <c r="J32" s="49" t="s">
        <v>95</v>
      </c>
      <c r="K32" t="s">
        <v>96</v>
      </c>
    </row>
    <row r="33" spans="1:11">
      <c r="A33" s="34" t="s">
        <v>97</v>
      </c>
      <c r="B33" s="6" t="s">
        <v>98</v>
      </c>
      <c r="C33" s="14">
        <v>32</v>
      </c>
      <c r="D33" s="28" t="s">
        <v>37</v>
      </c>
      <c r="E33" s="6"/>
      <c r="F33" s="50">
        <f>$C7-$C40</f>
        <v>2.7499999999999996</v>
      </c>
      <c r="G33" t="s">
        <v>99</v>
      </c>
      <c r="I33" s="6"/>
      <c r="J33" s="50">
        <f>$C7-$C40</f>
        <v>2.7499999999999996</v>
      </c>
      <c r="K33" t="s">
        <v>99</v>
      </c>
    </row>
    <row r="34" spans="1:11">
      <c r="A34" s="34" t="s">
        <v>100</v>
      </c>
      <c r="B34" s="6" t="s">
        <v>101</v>
      </c>
      <c r="C34" s="23" t="s">
        <v>82</v>
      </c>
      <c r="D34" s="28" t="s">
        <v>37</v>
      </c>
      <c r="E34" s="6" t="s">
        <v>102</v>
      </c>
      <c r="F34">
        <f>$C7-G34</f>
        <v>1.0299999999999998</v>
      </c>
      <c r="G34" s="51">
        <v>-2.38</v>
      </c>
      <c r="I34" s="6" t="s">
        <v>102</v>
      </c>
      <c r="J34">
        <f>$C7-K34</f>
        <v>1.92</v>
      </c>
      <c r="K34" s="51">
        <v>-3.27</v>
      </c>
    </row>
    <row r="35" spans="1:11">
      <c r="A35" s="34" t="s">
        <v>103</v>
      </c>
      <c r="B35" s="6"/>
      <c r="C35" s="23">
        <v>47.3</v>
      </c>
      <c r="D35" s="42" t="s">
        <v>37</v>
      </c>
      <c r="E35" s="6"/>
      <c r="F35" s="45">
        <f>F34/F33</f>
        <v>0.37454545454545451</v>
      </c>
      <c r="I35" s="6"/>
      <c r="J35" s="45">
        <f>J34/J33</f>
        <v>0.69818181818181824</v>
      </c>
    </row>
    <row r="36" spans="1:11">
      <c r="A36" s="34" t="s">
        <v>104</v>
      </c>
      <c r="B36" s="6"/>
      <c r="C36" s="23">
        <v>30.2</v>
      </c>
      <c r="D36" s="42" t="s">
        <v>37</v>
      </c>
      <c r="E36" s="6"/>
      <c r="F36" s="46">
        <f>1-F35</f>
        <v>0.62545454545454549</v>
      </c>
      <c r="I36" s="6"/>
      <c r="J36" s="46">
        <f>1-J35</f>
        <v>0.30181818181818176</v>
      </c>
    </row>
    <row r="37" spans="1:11">
      <c r="A37" s="34"/>
      <c r="B37" s="6"/>
      <c r="C37" s="23"/>
      <c r="D37" s="28"/>
      <c r="E37" s="6"/>
      <c r="I37" s="6"/>
    </row>
    <row r="38" spans="1:11">
      <c r="A38" s="34"/>
      <c r="B38" s="6"/>
      <c r="C38" s="23"/>
      <c r="D38" s="28"/>
    </row>
    <row r="39" spans="1:11">
      <c r="A39" s="35"/>
      <c r="D39" s="29"/>
      <c r="E39" s="6"/>
      <c r="I39" s="6"/>
    </row>
    <row r="40" spans="1:11">
      <c r="A40" s="34" t="s">
        <v>105</v>
      </c>
      <c r="C40" s="20">
        <v>-4.0999999999999996</v>
      </c>
      <c r="D40" s="30" t="s">
        <v>106</v>
      </c>
      <c r="E40" s="6"/>
      <c r="F40" s="43" t="str">
        <f>F32</f>
        <v>range hoogtemeter</v>
      </c>
      <c r="G40" t="s">
        <v>107</v>
      </c>
      <c r="I40" s="6"/>
      <c r="J40" s="43" t="str">
        <f>J32</f>
        <v>range hoogtemeter</v>
      </c>
      <c r="K40" t="s">
        <v>107</v>
      </c>
    </row>
    <row r="41" spans="1:11">
      <c r="A41" s="34" t="s">
        <v>108</v>
      </c>
      <c r="C41" s="20">
        <v>-1.2</v>
      </c>
      <c r="D41" s="30" t="s">
        <v>109</v>
      </c>
      <c r="E41" s="44"/>
      <c r="F41">
        <f>F33</f>
        <v>2.7499999999999996</v>
      </c>
      <c r="G41" t="s">
        <v>99</v>
      </c>
      <c r="I41" s="44"/>
      <c r="J41">
        <f>J33</f>
        <v>2.7499999999999996</v>
      </c>
      <c r="K41" t="s">
        <v>99</v>
      </c>
    </row>
    <row r="42" spans="1:11">
      <c r="A42" s="35"/>
      <c r="C42" s="10"/>
      <c r="D42" s="30"/>
      <c r="E42" s="6" t="s">
        <v>102</v>
      </c>
      <c r="F42">
        <f>$C7-G42</f>
        <v>0.14999999999999991</v>
      </c>
      <c r="G42" s="51">
        <v>-1.5</v>
      </c>
      <c r="I42" s="6" t="s">
        <v>102</v>
      </c>
      <c r="J42">
        <f>$C7-K42</f>
        <v>1.4499999999999997</v>
      </c>
      <c r="K42" s="51">
        <v>-2.8</v>
      </c>
    </row>
    <row r="43" spans="1:11">
      <c r="A43" s="34" t="s">
        <v>85</v>
      </c>
      <c r="C43" s="21">
        <v>-1.85</v>
      </c>
      <c r="D43" s="31"/>
      <c r="F43" s="45">
        <f>F42/F41</f>
        <v>5.4545454545454522E-2</v>
      </c>
      <c r="J43" s="45">
        <f>J42/J41</f>
        <v>0.52727272727272723</v>
      </c>
    </row>
    <row r="44" spans="1:11">
      <c r="A44" s="34" t="s">
        <v>110</v>
      </c>
      <c r="C44" s="18">
        <v>-2.38</v>
      </c>
      <c r="D44" s="31"/>
      <c r="F44" s="46">
        <f>1-F43</f>
        <v>0.94545454545454544</v>
      </c>
      <c r="J44" s="46">
        <f>1-J43</f>
        <v>0.47272727272727277</v>
      </c>
    </row>
    <row r="45" spans="1:11">
      <c r="A45" s="34" t="s">
        <v>93</v>
      </c>
      <c r="C45" s="23" t="s">
        <v>82</v>
      </c>
      <c r="D45" s="31"/>
    </row>
    <row r="46" spans="1:11">
      <c r="A46" s="34" t="s">
        <v>97</v>
      </c>
      <c r="C46" s="18">
        <v>-3.22</v>
      </c>
      <c r="D46" s="31"/>
    </row>
    <row r="47" spans="1:11">
      <c r="A47" s="34" t="s">
        <v>100</v>
      </c>
      <c r="C47" s="23" t="s">
        <v>82</v>
      </c>
      <c r="D47" s="31"/>
    </row>
    <row r="48" spans="1:11" ht="14.65" thickBot="1">
      <c r="A48" s="35"/>
      <c r="D48" s="29"/>
    </row>
    <row r="49" spans="1:5" ht="14.65" thickBot="1">
      <c r="A49" s="36"/>
      <c r="B49" s="7"/>
      <c r="C49" s="8" t="s">
        <v>111</v>
      </c>
      <c r="D49" s="29"/>
    </row>
    <row r="50" spans="1:5" ht="14.65" thickBot="1">
      <c r="A50" s="37" t="s">
        <v>112</v>
      </c>
      <c r="B50" s="9" t="s">
        <v>32</v>
      </c>
      <c r="C50" s="19">
        <v>-1.2</v>
      </c>
      <c r="D50" s="29"/>
      <c r="E50" s="6"/>
    </row>
    <row r="51" spans="1:5" ht="14.65" thickBot="1">
      <c r="A51" s="37" t="s">
        <v>113</v>
      </c>
      <c r="B51" s="9" t="s">
        <v>32</v>
      </c>
      <c r="C51" s="12"/>
      <c r="D51" s="29"/>
      <c r="E51" s="6"/>
    </row>
    <row r="52" spans="1:5" ht="14.65" thickBot="1">
      <c r="A52" s="37" t="s">
        <v>114</v>
      </c>
      <c r="B52" s="9" t="s">
        <v>32</v>
      </c>
      <c r="C52" s="19">
        <v>-4.0999999999999996</v>
      </c>
      <c r="D52" s="29"/>
      <c r="E52" s="6"/>
    </row>
    <row r="53" spans="1:5" ht="14.65" thickBot="1">
      <c r="A53" s="38" t="s">
        <v>115</v>
      </c>
      <c r="B53" s="39" t="s">
        <v>32</v>
      </c>
      <c r="C53" s="40">
        <v>-4.2</v>
      </c>
      <c r="D53" s="32"/>
      <c r="E53" s="6"/>
    </row>
    <row r="54" spans="1:5" ht="14.65" thickTop="1"/>
  </sheetData>
  <printOptions gridLines="1"/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BF0D82490AEDB4EAE8E73E7D2A7A07F" ma:contentTypeVersion="14" ma:contentTypeDescription="Een nieuw document maken." ma:contentTypeScope="" ma:versionID="65339e12c6b4f5aab2d968153a7897e1">
  <xsd:schema xmlns:xsd="http://www.w3.org/2001/XMLSchema" xmlns:xs="http://www.w3.org/2001/XMLSchema" xmlns:p="http://schemas.microsoft.com/office/2006/metadata/properties" xmlns:ns2="4c213d89-6f86-4e46-b121-a1b041b88bfa" xmlns:ns3="5ca18cb3-b787-419b-84eb-e96fb5010837" targetNamespace="http://schemas.microsoft.com/office/2006/metadata/properties" ma:root="true" ma:fieldsID="0d14f55162686cb83d23885f6de6da0d" ns2:_="" ns3:_="">
    <xsd:import namespace="4c213d89-6f86-4e46-b121-a1b041b88bfa"/>
    <xsd:import namespace="5ca18cb3-b787-419b-84eb-e96fb501083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213d89-6f86-4e46-b121-a1b041b88b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Afbeeldingtags" ma:readOnly="false" ma:fieldId="{5cf76f15-5ced-4ddc-b409-7134ff3c332f}" ma:taxonomyMulti="true" ma:sspId="246dbd4f-3803-4de9-8cc1-1d91ce69ba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a18cb3-b787-419b-84eb-e96fb501083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0efe195a-abdc-4951-ae3e-3697572cf42b}" ma:internalName="TaxCatchAll" ma:showField="CatchAllData" ma:web="5ca18cb3-b787-419b-84eb-e96fb501083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c213d89-6f86-4e46-b121-a1b041b88bfa">
      <Terms xmlns="http://schemas.microsoft.com/office/infopath/2007/PartnerControls"/>
    </lcf76f155ced4ddcb4097134ff3c332f>
    <TaxCatchAll xmlns="5ca18cb3-b787-419b-84eb-e96fb5010837" xsi:nil="true"/>
  </documentManagement>
</p:properties>
</file>

<file path=customXml/itemProps1.xml><?xml version="1.0" encoding="utf-8"?>
<ds:datastoreItem xmlns:ds="http://schemas.openxmlformats.org/officeDocument/2006/customXml" ds:itemID="{9746F444-ACC6-4A61-8AA6-97AE24C29772}"/>
</file>

<file path=customXml/itemProps2.xml><?xml version="1.0" encoding="utf-8"?>
<ds:datastoreItem xmlns:ds="http://schemas.openxmlformats.org/officeDocument/2006/customXml" ds:itemID="{4020B519-5127-4E2A-9794-6C96E32776EA}"/>
</file>

<file path=customXml/itemProps3.xml><?xml version="1.0" encoding="utf-8"?>
<ds:datastoreItem xmlns:ds="http://schemas.openxmlformats.org/officeDocument/2006/customXml" ds:itemID="{F683841D-C182-48C2-995F-BEFD730A8719}"/>
</file>

<file path=docMetadata/LabelInfo.xml><?xml version="1.0" encoding="utf-8"?>
<clbl:labelList xmlns:clbl="http://schemas.microsoft.com/office/2020/mipLabelMetadata">
  <clbl:label id="{a9274667-2493-46b3-beaa-d7b77e1cb63a}" enabled="0" method="" siteId="{a9274667-2493-46b3-beaa-d7b77e1cb63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Remco Kramers</dc:creator>
  <cp:keywords/>
  <dc:description/>
  <cp:lastModifiedBy>Hans van der Kramer</cp:lastModifiedBy>
  <cp:revision/>
  <dcterms:created xsi:type="dcterms:W3CDTF">2018-12-12T11:09:01Z</dcterms:created>
  <dcterms:modified xsi:type="dcterms:W3CDTF">2026-03-26T14:32:44Z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0x010100CBF0D82490AEDB4EAE8E73E7D2A7A07F</vt:lpwstr>
  </property>
  <property fmtid="{D5CDD505-2E9C-101B-9397-08002B2CF9AE}" pid="3" name="MediaServiceImageTags">
    <vt:lpwstr/>
  </property>
</Properties>
</file>