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ttps://utrechtcloud.sharepoint.com/sites/AanbestedingMatchingsapplicatie-Prj-WI/Gedeelde documenten/General/Aanbesteding Matchingsapplicatie 2026/02. Aanbestedingsdocumenten/02. Aanbestedingsdocumenten ter review/"/>
    </mc:Choice>
  </mc:AlternateContent>
  <xr:revisionPtr revIDLastSave="130" documentId="8_{962B1B6E-971E-4291-B559-0379C2C52789}" xr6:coauthVersionLast="47" xr6:coauthVersionMax="47" xr10:uidLastSave="{A44BBE4E-F74C-4741-AC4C-1C35CA53A831}"/>
  <bookViews>
    <workbookView xWindow="-120" yWindow="-120" windowWidth="29040" windowHeight="15720" firstSheet="5" xr2:uid="{7745D9D8-A9FE-4CCA-91EC-76653F4F9B10}"/>
  </bookViews>
  <sheets>
    <sheet name="Samenvatting en uitleg " sheetId="8" r:id="rId1"/>
    <sheet name="1. Implementatie " sheetId="4" r:id="rId2"/>
    <sheet name="2. Koppelingen" sheetId="5" r:id="rId3"/>
    <sheet name="3. Gebruiksrecht (nieuw)" sheetId="10" r:id="rId4"/>
    <sheet name="4.Additionele werkzaamheden Con" sheetId="6" r:id="rId5"/>
    <sheet name="5. Additioneel"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10" l="1"/>
  <c r="H45" i="10"/>
  <c r="H24" i="10"/>
  <c r="G4" i="6"/>
  <c r="G71" i="10"/>
  <c r="F71" i="10"/>
  <c r="E71" i="10"/>
  <c r="D71" i="10"/>
  <c r="G68" i="10"/>
  <c r="F68" i="10"/>
  <c r="E68" i="10"/>
  <c r="D68" i="10"/>
  <c r="G65" i="10"/>
  <c r="F65" i="10"/>
  <c r="E65" i="10"/>
  <c r="D65" i="10"/>
  <c r="H61" i="10"/>
  <c r="G72" i="10" s="1"/>
  <c r="G61" i="10"/>
  <c r="F61" i="10"/>
  <c r="H54" i="10"/>
  <c r="G54" i="10"/>
  <c r="F54" i="10"/>
  <c r="C54" i="10"/>
  <c r="H53" i="10"/>
  <c r="G53" i="10"/>
  <c r="F53" i="10"/>
  <c r="C53" i="10"/>
  <c r="H52" i="10"/>
  <c r="G52" i="10"/>
  <c r="F52" i="10"/>
  <c r="C52" i="10"/>
  <c r="H51" i="10"/>
  <c r="G51" i="10"/>
  <c r="F51" i="10"/>
  <c r="C51" i="10"/>
  <c r="H50" i="10"/>
  <c r="G50" i="10"/>
  <c r="F50" i="10"/>
  <c r="C50" i="10"/>
  <c r="H49" i="10"/>
  <c r="G49" i="10"/>
  <c r="F49" i="10"/>
  <c r="C49" i="10"/>
  <c r="H48" i="10"/>
  <c r="G48" i="10"/>
  <c r="F48" i="10"/>
  <c r="C48" i="10"/>
  <c r="H47" i="10"/>
  <c r="F47" i="10"/>
  <c r="C47" i="10"/>
  <c r="H46" i="10"/>
  <c r="F46" i="10"/>
  <c r="C46" i="10"/>
  <c r="G45" i="10"/>
  <c r="F45" i="10"/>
  <c r="H33" i="10"/>
  <c r="F33" i="10"/>
  <c r="G33" i="10" s="1"/>
  <c r="C33" i="10"/>
  <c r="H32" i="10"/>
  <c r="F32" i="10"/>
  <c r="G32" i="10" s="1"/>
  <c r="C32" i="10"/>
  <c r="H31" i="10"/>
  <c r="F31" i="10"/>
  <c r="G31" i="10" s="1"/>
  <c r="C31" i="10"/>
  <c r="H30" i="10"/>
  <c r="F30" i="10"/>
  <c r="G30" i="10" s="1"/>
  <c r="C30" i="10"/>
  <c r="H29" i="10"/>
  <c r="F29" i="10"/>
  <c r="G29" i="10" s="1"/>
  <c r="C29" i="10"/>
  <c r="H28" i="10"/>
  <c r="F28" i="10"/>
  <c r="G28" i="10" s="1"/>
  <c r="C28" i="10"/>
  <c r="H27" i="10"/>
  <c r="F27" i="10"/>
  <c r="C27" i="10"/>
  <c r="H26" i="10"/>
  <c r="F26" i="10"/>
  <c r="H25" i="10"/>
  <c r="F25" i="10"/>
  <c r="C25" i="10"/>
  <c r="F24" i="10"/>
  <c r="G24" i="10" s="1"/>
  <c r="E72" i="10" l="1"/>
  <c r="D72" i="10"/>
  <c r="F72" i="10"/>
  <c r="E69" i="10"/>
  <c r="D66" i="10"/>
  <c r="G47" i="10"/>
  <c r="D69" i="10"/>
  <c r="F69" i="10"/>
  <c r="G69" i="10"/>
  <c r="F66" i="10"/>
  <c r="F75" i="10" s="1"/>
  <c r="E66" i="10"/>
  <c r="G66" i="10"/>
  <c r="G27" i="10"/>
  <c r="G26" i="10"/>
  <c r="G25" i="10"/>
  <c r="G46" i="10"/>
  <c r="G5" i="7"/>
  <c r="G4" i="7"/>
  <c r="E22" i="5"/>
  <c r="E23" i="5" s="1"/>
  <c r="C17" i="5"/>
  <c r="E75" i="10" l="1"/>
  <c r="E77" i="10" s="1"/>
  <c r="D75" i="10"/>
  <c r="D77" i="10" s="1"/>
  <c r="G75" i="10"/>
  <c r="G77" i="10" s="1"/>
  <c r="D25" i="5"/>
  <c r="K17" i="8" s="1"/>
  <c r="F77" i="10"/>
  <c r="G5" i="6"/>
  <c r="K21" i="8"/>
  <c r="G6" i="7"/>
  <c r="K23" i="8" s="1"/>
  <c r="G80" i="10" l="1"/>
  <c r="K19" i="8" l="1"/>
  <c r="C12" i="4"/>
  <c r="K15" i="8" s="1"/>
  <c r="K26" i="8" l="1"/>
</calcChain>
</file>

<file path=xl/sharedStrings.xml><?xml version="1.0" encoding="utf-8"?>
<sst xmlns="http://schemas.openxmlformats.org/spreadsheetml/2006/main" count="206" uniqueCount="140">
  <si>
    <t>Europese aanbesteding</t>
  </si>
  <si>
    <t>Matchingsapplicatie</t>
  </si>
  <si>
    <t xml:space="preserve">Kenmerk: </t>
  </si>
  <si>
    <t>2025WI840</t>
  </si>
  <si>
    <t>(Prijzen exclusief BTW)</t>
  </si>
  <si>
    <t xml:space="preserve">Naam Inschrijver: </t>
  </si>
  <si>
    <t xml:space="preserve"> =Invoerveld</t>
  </si>
  <si>
    <t>1. Implementatie</t>
  </si>
  <si>
    <t>2. Koppelingen</t>
  </si>
  <si>
    <t>3. Oplossing / Gebruiksrecht</t>
  </si>
  <si>
    <t>4. Additionele werkzaamheden - Consultancy/doorontwikkeling</t>
  </si>
  <si>
    <t xml:space="preserve">5. Additioneel </t>
  </si>
  <si>
    <t>Inschrijfprijs</t>
  </si>
  <si>
    <t xml:space="preserve">TOELICHTING:  </t>
  </si>
  <si>
    <t>1. U dient alle gevraagde gegevens in alle bladen in te vullen:</t>
  </si>
  <si>
    <t>Inschrijver dient  verplicht en alleen de volgende velden in te vullen: geel</t>
  </si>
  <si>
    <t>De subtotalen worden automatisch berekend: groen</t>
  </si>
  <si>
    <t>2. Deze bijlage en onderliggende werkbladen maken integraal onderdeel uit van de Inschrijvingsleidraad.</t>
  </si>
  <si>
    <t>3. Alle genoemde prijzen dienen exclusief BTW te zijn en inclusief overige belastingen en/of heffingen.</t>
  </si>
  <si>
    <t>4. Prijzen worden aangeboden in twee decimalen.</t>
  </si>
  <si>
    <t>5. De prijsstelling dient een all-in tarief te zij</t>
  </si>
  <si>
    <t>n.</t>
  </si>
  <si>
    <t xml:space="preserve">6. De prijsstelling dient reëel en marktconform te zijn. </t>
  </si>
  <si>
    <t xml:space="preserve">Het indienen van irreëele of manipulatieve prijzen  leidt tot uitsluiting. </t>
  </si>
  <si>
    <t>De prijs voor ieder item is een op zichzelf beschouwd realistische prijs.</t>
  </si>
  <si>
    <t xml:space="preserve">Het vermoeden ontstaat dat er onrealistische prijzen worden opgegeven </t>
  </si>
  <si>
    <t>indien er bij een item sprake is van: negatieve prijzen,</t>
  </si>
  <si>
    <t>prijzen van 0 euro, prijzen onder de kostprijs,</t>
  </si>
  <si>
    <t xml:space="preserve">abnormaal lage prijzen of in de branche ongebruikelijke prijzen. </t>
  </si>
  <si>
    <t xml:space="preserve">7. Eventueel genoemde aantallen, zijn fictief t.b.v. het berekenen van de inschrijfprijs. </t>
  </si>
  <si>
    <t>Hieraan kunnen geen enkele rechten worden ontleend.</t>
  </si>
  <si>
    <t>Organisatie:</t>
  </si>
  <si>
    <t>Datum:</t>
  </si>
  <si>
    <t>Naam:</t>
  </si>
  <si>
    <t>Functie:</t>
  </si>
  <si>
    <t>Handtekening:</t>
  </si>
  <si>
    <t>Instructies tabblad “Gebruiksrecht”</t>
  </si>
  <si>
    <t>De gele velden dienen door de inschrijver te worden ingevuld. De groene velden worden automatisch berekend en mogen niet worden aangepast. De inschrijver dient eigen staffels op te geven, met inachtneming van het minimaal aantal zoals vermeld in het tabblad. Bij het invullen van de eerste staffel wordt het startpunt voor de volgende staffel automatisch gegenereerd enzovoort.</t>
  </si>
  <si>
    <t xml:space="preserve">De inschrijver vult een basisprijs per gebruiker in. Vervolgens kan per staffel een kortingspercentage worden toegepast. Op basis van de ingevulde staffels en de opgegeven aantallen vindt een automatische doorrekening plaats in de onderste tabel. </t>
  </si>
  <si>
    <t>Inschrijver dient alle velden, inclusief staffels (tot het maximum aantal) en kortingspercentages, volledig in te vullen om de doorrekening te laten plaatsvinden.</t>
  </si>
  <si>
    <t>De kortingspercentages dienen bij opvolgende staffels oplopend te zijn. Het is niet toegestaan om in een hogere staffel een lager kortingspercentage toe te passen dan in een voorgaande staffel. Bijvoorbeeld: een korting van 30% in staffel 3 en 15% in staffel 4 is niet toegestaan.</t>
  </si>
  <si>
    <t>Indien inschrijver een enterprise-licentiemodel hanteert, dient in de eerste staffel het maximale aantal licenties met het basistarief te worden ingevuld. Opvolgende staffels hoeven dan niet te worden ingevuld. De prijs per gebruiker komt daarmee te vervallen en tijdens de contractuitvoering wordt een enterprise-licentiemodel gehanteerd.</t>
  </si>
  <si>
    <r>
      <rPr>
        <i/>
        <sz val="11"/>
        <color theme="1"/>
        <rFont val="Segoe UI"/>
        <family val="2"/>
      </rPr>
      <t xml:space="preserve">Indien een inschrijver een licentiemodel niet gebonden aan aantallen (zoals een Enterprise-licentie) aanbiedt, dient het door inschrijver aangeboden totale jaarlijkse enterprise licentiebedrag te worden overgenomen naar een prijs per gebruiker binnen de eerste staffel. Deze omrekening is uitsluitend bedoeld om een objectieve vergelijking van de inschrijvingen mogelijk te maken. Tevens dient inschrijver in het prijsbladaan te geven of hij wel of niet een enterprise-bedrag aanbiedt. Inschrijver heeft dus de keuze tussen twee prijsmodellen: een staffelprijs per eenheid of een vaste enterprise prijs, ongeacht het aantal gebruikers. </t>
    </r>
    <r>
      <rPr>
        <sz val="11"/>
        <color theme="1"/>
        <rFont val="Segoe UI"/>
        <family val="2"/>
      </rPr>
      <t xml:space="preserve">
Dit betekent nadrukkelijk niet dat gedurende de uitvoering van de overeenkomst wordt overgestapt op een prijsmodel per gebruiker. Indien de inschrijver een Enterprise-licentiemodel aanbiedt, blijft dat licentiemodel gedurende de looptijd van de overeenkomst van toepassing. De vergelijkingwaarde dient uiteindelijk overeen te komen met de jaarlijkse bijdrage die voor het Enterprise-licentiemodel verschuldigd is.
</t>
    </r>
    <r>
      <rPr>
        <b/>
        <sz val="11"/>
        <color theme="1"/>
        <rFont val="Segoe UI"/>
        <family val="2"/>
      </rPr>
      <t>Voorbeeld</t>
    </r>
    <r>
      <rPr>
        <sz val="11"/>
        <color theme="1"/>
        <rFont val="Segoe UI"/>
        <family val="2"/>
      </rPr>
      <t xml:space="preserve">
Inschrijver hanteert een enterprise-licentieconstructie met een bedrag van € 100.000 per jaar. Inschrijver neemt de staffel van 1 tot 5.000 inwoners als uitgangspunt en rekent het enterprise-bedrag terug naar een prijs per inwoner. Bij 3.000 inwoners resulteert dit in een bedrag van € 33,33 per inwoner (€ 100.000 / 3.000).
In het prijsinvulformulier wordt vervolgens € 33,33 per inwoner ingevuld. Op deze wijze wordt het totale licentiebedrag meegenomen in de prijsvergelijking.
Voor de overige posten wordt een licentiebedrag van € 0 ingevuld.
Hiermee komt een prijs per individuele gebruiker feitelijk te vervallen en wordt gedurende de contractuitvoering een enterprise-licentiemodel gehanteerd. Indien inschrijver werkt met een staffelbedrag, gaat opdrachtgever ervan uit dat het gehanteerde staffeltarief gedurende de looptijd van de overeenkomst niet wijzigt als gevolg van wijzigingen in het aantal gebruikers binnen de afgenomen staffel</t>
    </r>
  </si>
  <si>
    <t xml:space="preserve">Implementatie/eenmalige kosten </t>
  </si>
  <si>
    <t xml:space="preserve">Alle activiteiten zoals opgenomen in de aanbestedingsdocumenten, inclusief het plan van aanpak behorende bij de gunningscriteria, die noodzakelijk zijn voor de implementatie en inrichting van de ICT-prestatie, zodanig dat dit na acceptatie door Opdrachtgever voldoet aan de gestelde eisen.
</t>
  </si>
  <si>
    <t>Omschrijving / specificatie</t>
  </si>
  <si>
    <t>Totaal ex BTW</t>
  </si>
  <si>
    <t>Fase 0: Initiatiefase</t>
  </si>
  <si>
    <t>Fase 1: Inventarisatiefase</t>
  </si>
  <si>
    <t>Fase 2: Configuratie</t>
  </si>
  <si>
    <r>
      <t>Fase 3: Koppelingen (</t>
    </r>
    <r>
      <rPr>
        <i/>
        <sz val="11"/>
        <color theme="1"/>
        <rFont val="Aptos Narrow"/>
        <family val="2"/>
        <scheme val="minor"/>
      </rPr>
      <t>dit betreft kosten die niet op tabblad 2, Koppelingen vermeld zijn)</t>
    </r>
  </si>
  <si>
    <t>Fase 4: Testen</t>
  </si>
  <si>
    <t>Fase 5: Opleidingsfase</t>
  </si>
  <si>
    <t>Fase 6: Nazorg</t>
  </si>
  <si>
    <t>Subtotaal implementatie</t>
  </si>
  <si>
    <t xml:space="preserve">Eenmalige kosten koppelingen </t>
  </si>
  <si>
    <t>Prijs ex BTW</t>
  </si>
  <si>
    <t>Bij implementatie:</t>
  </si>
  <si>
    <t xml:space="preserve">Integratie met Single-Sign-On (SSO) </t>
  </si>
  <si>
    <t xml:space="preserve">KvK-koppeling </t>
  </si>
  <si>
    <t xml:space="preserve">Aansluiting op de landelijke VUM-uitwisselingsvoorziening </t>
  </si>
  <si>
    <t>Aansluiting gemeentelijke Datawarehouse (database-omgeving)</t>
  </si>
  <si>
    <t xml:space="preserve">Na implementatie/ optionele toekomstige koppelingen </t>
  </si>
  <si>
    <t>Subtotaal eenmalige kosten koppelingen</t>
  </si>
  <si>
    <t xml:space="preserve">Structurele kosten koppelingen </t>
  </si>
  <si>
    <t xml:space="preserve">Aantal jaren </t>
  </si>
  <si>
    <t>Prijs per jaar</t>
  </si>
  <si>
    <t>Onderhoud koppelingen</t>
  </si>
  <si>
    <t>Subtotaal structurelekosten koppelingen</t>
  </si>
  <si>
    <t>Subtotaal Kostenkoppelingen</t>
  </si>
  <si>
    <r>
      <t xml:space="preserve">Inschrijver dient hier verplicht aan te geven welk licentiemodel gehanteerd wordt 
</t>
    </r>
    <r>
      <rPr>
        <b/>
        <sz val="10"/>
        <color theme="0"/>
        <rFont val="Arial"/>
        <family val="2"/>
      </rPr>
      <t>(Let op, het is een dropdown menu)</t>
    </r>
  </si>
  <si>
    <t>Gebruikersgebonden (staffelprijs per eenheid)</t>
  </si>
  <si>
    <t>Vaste enterprisebedrag (vast bedrag, ongeacht het aantal gebruikers)</t>
  </si>
  <si>
    <t>Indicatieve aantallen gebruiksrechten</t>
  </si>
  <si>
    <t xml:space="preserve"> </t>
  </si>
  <si>
    <t>Jaar 1</t>
  </si>
  <si>
    <t>Jaar 2</t>
  </si>
  <si>
    <t>Jaar 3</t>
  </si>
  <si>
    <t>Jaar 4</t>
  </si>
  <si>
    <t xml:space="preserve">Gebruikers met muteerrechten </t>
  </si>
  <si>
    <t>Gebruikers met inzagerechten</t>
  </si>
  <si>
    <t>Functioneel beheerder</t>
  </si>
  <si>
    <t xml:space="preserve">Staffel Gebruiksrecht gebruikers met muteerrechten </t>
  </si>
  <si>
    <t>Prijs per gebruiker per jaar</t>
  </si>
  <si>
    <t xml:space="preserve">Grondslag </t>
  </si>
  <si>
    <t>Gebruiker</t>
  </si>
  <si>
    <t>Wij vragen u een staffelvolume in te vullen tot 150 Gebruikers</t>
  </si>
  <si>
    <t>Korting</t>
  </si>
  <si>
    <t>Prijs</t>
  </si>
  <si>
    <t>per staffel</t>
  </si>
  <si>
    <t>Aantal</t>
  </si>
  <si>
    <t>per Gebruiker</t>
  </si>
  <si>
    <t>over totaal aantal</t>
  </si>
  <si>
    <t>Gebruikers</t>
  </si>
  <si>
    <t>inclusief</t>
  </si>
  <si>
    <t>Staffel</t>
  </si>
  <si>
    <t xml:space="preserve">van </t>
  </si>
  <si>
    <t>tot en met</t>
  </si>
  <si>
    <t>cumulatief</t>
  </si>
  <si>
    <t>Uitbreiding</t>
  </si>
  <si>
    <t>korting</t>
  </si>
  <si>
    <t xml:space="preserve">STAFFEL 1 / Enterprise </t>
  </si>
  <si>
    <t>over cumulatief aantal Gebruikers</t>
  </si>
  <si>
    <t>STAFFEL 2</t>
  </si>
  <si>
    <t>STAFFEL 3</t>
  </si>
  <si>
    <t>STAFFEL 4</t>
  </si>
  <si>
    <t>STAFFEL 5</t>
  </si>
  <si>
    <t>STAFFEL 6</t>
  </si>
  <si>
    <t>STAFFEL 7</t>
  </si>
  <si>
    <t>STAFFEL 8</t>
  </si>
  <si>
    <t>STAFFEL 9</t>
  </si>
  <si>
    <t>STAFFEL 10</t>
  </si>
  <si>
    <t>Staffel Gebruiksrecht gebruikers met inzagerechten</t>
  </si>
  <si>
    <t>Prijs per gebruiker</t>
  </si>
  <si>
    <t>Wij vragen u een staffelvolume in te vullen tot  50 Gebruikers</t>
  </si>
  <si>
    <t>STAFFEL 1</t>
  </si>
  <si>
    <t>Gebruiksrecht per Funcioneel beheerder</t>
  </si>
  <si>
    <t>Gebruiksrecht o.b.v. aantal Gebruikers</t>
  </si>
  <si>
    <t>Verwacht aantal Gebruikers met muteerrechten</t>
  </si>
  <si>
    <t>Prijs per Gebruikers met muteerrechten</t>
  </si>
  <si>
    <t>Verwacht aantal gebruikers met inzagerechten</t>
  </si>
  <si>
    <t>Prijs per gebruikers met inzagerechten</t>
  </si>
  <si>
    <t>Verwacht aantal functioneel beheerders</t>
  </si>
  <si>
    <t>Prijs per functioneel beheerder</t>
  </si>
  <si>
    <t>Totaalprijs per jaar</t>
  </si>
  <si>
    <t>Kosten Gebruiksrecht o.b.v. aantallen per jaar</t>
  </si>
  <si>
    <t>Totaal op basis van 4 jaar - t.b.v. inschrijfprijs</t>
  </si>
  <si>
    <t>Additionele werkzaamheden - consultancy/doorontwikkeling</t>
  </si>
  <si>
    <t xml:space="preserve">Aantal uren </t>
  </si>
  <si>
    <t>uurtarief</t>
  </si>
  <si>
    <t xml:space="preserve">Uurtarief Consultancy </t>
  </si>
  <si>
    <t>Subtotaal kosten doorontwikkeling</t>
  </si>
  <si>
    <t>Additioneel</t>
  </si>
  <si>
    <t>Naam / Omschrijving</t>
  </si>
  <si>
    <t>Aantal Gebruikers (indicatief)</t>
  </si>
  <si>
    <t>Prijs X</t>
  </si>
  <si>
    <t xml:space="preserve">Totaal </t>
  </si>
  <si>
    <t>Basistraining (knoppencursus)</t>
  </si>
  <si>
    <t>Verdiepende cursus backend/functioneel beheer</t>
  </si>
  <si>
    <t>Subtotaal eenmalige kosten additioneel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</si>
</sst>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quot;€&quot;\ #,##0.00_-"/>
    <numFmt numFmtId="165" formatCode="_-* #,##0_-;_-* #,##0\-;_-* &quot;-&quot;??_-;_-@_-"/>
    <numFmt numFmtId="166" formatCode="0.0%"/>
    <numFmt numFmtId="167" formatCode="#,##0_ ;\-#,##0\ "/>
    <numFmt numFmtId="168" formatCode="_ * #,##0_ ;_ * \-#,##0_ ;_ * &quot;-&quot;??_ ;_ @_ "/>
  </numFmts>
  <fonts count="34">
    <font>
      <sz val="11"/>
      <color theme="1"/>
      <name val="Aptos Narrow"/>
      <family val="2"/>
      <scheme val="minor"/>
    </font>
    <font>
      <sz val="11"/>
      <color theme="1"/>
      <name val="Aptos Narrow"/>
      <family val="2"/>
      <scheme val="minor"/>
    </font>
    <font>
      <b/>
      <sz val="11"/>
      <color theme="1"/>
      <name val="Aptos Narrow"/>
      <family val="2"/>
      <scheme val="minor"/>
    </font>
    <font>
      <sz val="11"/>
      <color theme="0"/>
      <name val="Aptos Narrow"/>
      <family val="2"/>
      <scheme val="minor"/>
    </font>
    <font>
      <sz val="10"/>
      <name val="Arial"/>
      <family val="2"/>
    </font>
    <font>
      <sz val="10"/>
      <name val="Verdana"/>
      <family val="2"/>
    </font>
    <font>
      <b/>
      <sz val="10"/>
      <name val="Verdana"/>
      <family val="2"/>
    </font>
    <font>
      <b/>
      <u/>
      <sz val="11"/>
      <color theme="1"/>
      <name val="Aptos Narrow"/>
      <family val="2"/>
      <scheme val="minor"/>
    </font>
    <font>
      <b/>
      <sz val="14"/>
      <color theme="0"/>
      <name val="Verdana"/>
      <family val="2"/>
    </font>
    <font>
      <b/>
      <sz val="10"/>
      <color theme="0"/>
      <name val="Verdana"/>
      <family val="2"/>
    </font>
    <font>
      <b/>
      <sz val="16"/>
      <color theme="0"/>
      <name val="Verdana"/>
      <family val="2"/>
    </font>
    <font>
      <b/>
      <sz val="9"/>
      <color theme="0"/>
      <name val="Verdana"/>
      <family val="2"/>
    </font>
    <font>
      <b/>
      <sz val="11"/>
      <color theme="0"/>
      <name val="Aptos Narrow"/>
      <family val="2"/>
      <scheme val="minor"/>
    </font>
    <font>
      <b/>
      <sz val="28"/>
      <color theme="0"/>
      <name val="Aptos Narrow"/>
      <family val="2"/>
      <scheme val="minor"/>
    </font>
    <font>
      <b/>
      <sz val="14"/>
      <name val="Verdana"/>
      <family val="2"/>
    </font>
    <font>
      <sz val="11"/>
      <name val="Aptos Narrow"/>
      <family val="2"/>
      <scheme val="minor"/>
    </font>
    <font>
      <sz val="11"/>
      <color theme="2"/>
      <name val="Aptos Narrow"/>
      <family val="2"/>
      <scheme val="minor"/>
    </font>
    <font>
      <sz val="11"/>
      <color theme="1"/>
      <name val="Arial"/>
      <family val="2"/>
    </font>
    <font>
      <b/>
      <sz val="16"/>
      <color theme="0"/>
      <name val="Arial"/>
      <family val="2"/>
    </font>
    <font>
      <sz val="10"/>
      <color theme="0"/>
      <name val="Arial"/>
      <family val="2"/>
    </font>
    <font>
      <b/>
      <sz val="10"/>
      <color theme="0"/>
      <name val="Arial"/>
      <family val="2"/>
    </font>
    <font>
      <sz val="10"/>
      <color theme="1"/>
      <name val="Arial"/>
      <family val="2"/>
    </font>
    <font>
      <b/>
      <sz val="10"/>
      <color theme="1"/>
      <name val="Arial"/>
      <family val="2"/>
    </font>
    <font>
      <sz val="10"/>
      <color indexed="8"/>
      <name val="Arial"/>
      <family val="2"/>
    </font>
    <font>
      <i/>
      <sz val="8"/>
      <color theme="1"/>
      <name val="Arial"/>
      <family val="2"/>
    </font>
    <font>
      <b/>
      <sz val="12"/>
      <color theme="0"/>
      <name val="Arial"/>
      <family val="2"/>
    </font>
    <font>
      <b/>
      <sz val="10"/>
      <name val="Arial"/>
      <family val="2"/>
    </font>
    <font>
      <sz val="11"/>
      <color rgb="FFFF0000"/>
      <name val="Arial"/>
      <family val="2"/>
    </font>
    <font>
      <sz val="14"/>
      <color theme="0"/>
      <name val="Aptos Narrow"/>
      <family val="2"/>
      <scheme val="minor"/>
    </font>
    <font>
      <sz val="11"/>
      <color theme="1"/>
      <name val="Segoe UI"/>
      <family val="2"/>
    </font>
    <font>
      <b/>
      <sz val="11"/>
      <color theme="1"/>
      <name val="Segoe UI"/>
      <family val="2"/>
    </font>
    <font>
      <i/>
      <sz val="11"/>
      <color theme="1"/>
      <name val="Segoe UI"/>
      <family val="2"/>
    </font>
    <font>
      <i/>
      <sz val="11"/>
      <color theme="1"/>
      <name val="Aptos Narrow"/>
      <family val="2"/>
      <scheme val="minor"/>
    </font>
    <font>
      <sz val="11"/>
      <color theme="1"/>
      <name val="Aptos Narrow"/>
      <family val="2"/>
    </font>
  </fonts>
  <fills count="9">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92D050"/>
        <bgColor indexed="64"/>
      </patternFill>
    </fill>
    <fill>
      <patternFill patternType="solid">
        <fgColor rgb="FFC0000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s>
  <cellStyleXfs count="6">
    <xf numFmtId="0" fontId="0" fillId="0" borderId="0"/>
    <xf numFmtId="44" fontId="1" fillId="0" borderId="0" applyFont="0" applyFill="0" applyBorder="0" applyAlignment="0" applyProtection="0"/>
    <xf numFmtId="0" fontId="4" fillId="0" borderId="0"/>
    <xf numFmtId="43" fontId="1" fillId="0" borderId="0"/>
    <xf numFmtId="44" fontId="1" fillId="0" borderId="0"/>
    <xf numFmtId="9" fontId="1" fillId="0" borderId="0"/>
  </cellStyleXfs>
  <cellXfs count="203">
    <xf numFmtId="0" fontId="0" fillId="0" borderId="0" xfId="0"/>
    <xf numFmtId="0" fontId="5" fillId="0" borderId="1" xfId="2" quotePrefix="1" applyFont="1" applyBorder="1" applyAlignment="1" applyProtection="1">
      <alignment horizontal="left" vertical="center" wrapText="1"/>
      <protection hidden="1"/>
    </xf>
    <xf numFmtId="0" fontId="0" fillId="0" borderId="3" xfId="0" applyBorder="1" applyAlignment="1" applyProtection="1">
      <alignment vertical="center"/>
      <protection hidden="1"/>
    </xf>
    <xf numFmtId="0" fontId="5" fillId="0" borderId="2" xfId="2" quotePrefix="1" applyFont="1" applyBorder="1" applyAlignment="1" applyProtection="1">
      <alignment horizontal="left" vertical="center" wrapText="1"/>
      <protection hidden="1"/>
    </xf>
    <xf numFmtId="0" fontId="0" fillId="0" borderId="2" xfId="0" applyBorder="1"/>
    <xf numFmtId="0" fontId="0" fillId="0" borderId="7" xfId="0" applyBorder="1"/>
    <xf numFmtId="0" fontId="0" fillId="0" borderId="24" xfId="0" applyBorder="1"/>
    <xf numFmtId="0" fontId="0" fillId="0" borderId="26" xfId="0" applyBorder="1"/>
    <xf numFmtId="0" fontId="0" fillId="0" borderId="7" xfId="0" quotePrefix="1" applyBorder="1"/>
    <xf numFmtId="0" fontId="7" fillId="0" borderId="7" xfId="0" applyFont="1" applyBorder="1"/>
    <xf numFmtId="0" fontId="2" fillId="0" borderId="7" xfId="0" quotePrefix="1" applyFont="1" applyBorder="1" applyAlignment="1">
      <alignment horizontal="right"/>
    </xf>
    <xf numFmtId="44" fontId="5" fillId="2" borderId="14" xfId="2" applyNumberFormat="1" applyFont="1" applyFill="1" applyBorder="1" applyAlignment="1" applyProtection="1">
      <alignment horizontal="right" vertical="center"/>
      <protection locked="0"/>
    </xf>
    <xf numFmtId="0" fontId="0" fillId="0" borderId="14" xfId="0" applyBorder="1"/>
    <xf numFmtId="0" fontId="7" fillId="0" borderId="14" xfId="0" applyFont="1" applyBorder="1"/>
    <xf numFmtId="44" fontId="5" fillId="2" borderId="28" xfId="2" applyNumberFormat="1" applyFont="1" applyFill="1" applyBorder="1" applyAlignment="1" applyProtection="1">
      <alignment horizontal="right" vertical="center"/>
      <protection locked="0"/>
    </xf>
    <xf numFmtId="44" fontId="5" fillId="2" borderId="28" xfId="1" applyFont="1" applyFill="1" applyBorder="1" applyAlignment="1" applyProtection="1">
      <alignment vertical="center"/>
      <protection locked="0"/>
    </xf>
    <xf numFmtId="44" fontId="5" fillId="2" borderId="14" xfId="1" applyFont="1" applyFill="1" applyBorder="1" applyAlignment="1" applyProtection="1">
      <alignment vertical="center"/>
      <protection locked="0"/>
    </xf>
    <xf numFmtId="0" fontId="0" fillId="3" borderId="0" xfId="0" applyFill="1"/>
    <xf numFmtId="0" fontId="0" fillId="5" borderId="0" xfId="0" applyFill="1"/>
    <xf numFmtId="0" fontId="13" fillId="5" borderId="0" xfId="0" applyFont="1" applyFill="1"/>
    <xf numFmtId="0" fontId="3" fillId="5" borderId="0" xfId="0" applyFont="1" applyFill="1"/>
    <xf numFmtId="0" fontId="0" fillId="3" borderId="13" xfId="0" applyFill="1" applyBorder="1"/>
    <xf numFmtId="1" fontId="8" fillId="5" borderId="38" xfId="0" applyNumberFormat="1" applyFont="1" applyFill="1" applyBorder="1" applyAlignment="1" applyProtection="1">
      <alignment vertical="center"/>
      <protection hidden="1"/>
    </xf>
    <xf numFmtId="1" fontId="8" fillId="5" borderId="39" xfId="0" applyNumberFormat="1" applyFont="1" applyFill="1" applyBorder="1" applyAlignment="1" applyProtection="1">
      <alignment vertical="center"/>
      <protection hidden="1"/>
    </xf>
    <xf numFmtId="0" fontId="3" fillId="5" borderId="39" xfId="0" applyFont="1" applyFill="1" applyBorder="1"/>
    <xf numFmtId="0" fontId="3" fillId="5" borderId="8" xfId="0" applyFont="1" applyFill="1" applyBorder="1"/>
    <xf numFmtId="1" fontId="14" fillId="4" borderId="38" xfId="0" applyNumberFormat="1" applyFont="1" applyFill="1" applyBorder="1" applyAlignment="1" applyProtection="1">
      <alignment vertical="center"/>
      <protection hidden="1"/>
    </xf>
    <xf numFmtId="1" fontId="14" fillId="4" borderId="39" xfId="0" applyNumberFormat="1" applyFont="1" applyFill="1" applyBorder="1" applyAlignment="1" applyProtection="1">
      <alignment vertical="center"/>
      <protection hidden="1"/>
    </xf>
    <xf numFmtId="0" fontId="15" fillId="4" borderId="39" xfId="0" applyFont="1" applyFill="1" applyBorder="1"/>
    <xf numFmtId="0" fontId="15" fillId="4" borderId="8" xfId="0" applyFont="1" applyFill="1" applyBorder="1"/>
    <xf numFmtId="0" fontId="16" fillId="6" borderId="0" xfId="0" applyFont="1" applyFill="1"/>
    <xf numFmtId="0" fontId="0" fillId="6" borderId="0" xfId="0" applyFill="1"/>
    <xf numFmtId="0" fontId="12" fillId="5" borderId="0" xfId="0" applyFont="1" applyFill="1"/>
    <xf numFmtId="49" fontId="3" fillId="5" borderId="0" xfId="0" applyNumberFormat="1" applyFont="1" applyFill="1"/>
    <xf numFmtId="164" fontId="9" fillId="5" borderId="7" xfId="0" applyNumberFormat="1" applyFont="1" applyFill="1" applyBorder="1" applyProtection="1">
      <protection hidden="1"/>
    </xf>
    <xf numFmtId="164" fontId="9" fillId="5" borderId="14" xfId="0" applyNumberFormat="1" applyFont="1" applyFill="1" applyBorder="1" applyAlignment="1" applyProtection="1">
      <alignment horizontal="right" wrapText="1"/>
      <protection hidden="1"/>
    </xf>
    <xf numFmtId="164" fontId="9" fillId="5" borderId="21" xfId="0" applyNumberFormat="1" applyFont="1" applyFill="1" applyBorder="1" applyProtection="1">
      <protection hidden="1"/>
    </xf>
    <xf numFmtId="164" fontId="9" fillId="5" borderId="27" xfId="0" applyNumberFormat="1" applyFont="1" applyFill="1" applyBorder="1" applyAlignment="1" applyProtection="1">
      <alignment horizontal="right" wrapText="1"/>
      <protection hidden="1"/>
    </xf>
    <xf numFmtId="0" fontId="9" fillId="5" borderId="18" xfId="0" applyFont="1" applyFill="1" applyBorder="1" applyAlignment="1" applyProtection="1">
      <alignment horizontal="right"/>
      <protection hidden="1"/>
    </xf>
    <xf numFmtId="164" fontId="8" fillId="5" borderId="17" xfId="0" applyNumberFormat="1" applyFont="1" applyFill="1" applyBorder="1" applyAlignment="1" applyProtection="1">
      <alignment vertical="center"/>
      <protection hidden="1"/>
    </xf>
    <xf numFmtId="164" fontId="8" fillId="5" borderId="18" xfId="0" applyNumberFormat="1" applyFont="1" applyFill="1" applyBorder="1" applyAlignment="1" applyProtection="1">
      <alignment vertical="center"/>
      <protection hidden="1"/>
    </xf>
    <xf numFmtId="164" fontId="8" fillId="5" borderId="19" xfId="0" applyNumberFormat="1" applyFont="1" applyFill="1" applyBorder="1" applyAlignment="1" applyProtection="1">
      <alignment vertical="center"/>
      <protection hidden="1"/>
    </xf>
    <xf numFmtId="164" fontId="9" fillId="5" borderId="21" xfId="0" applyNumberFormat="1" applyFont="1" applyFill="1" applyBorder="1" applyAlignment="1" applyProtection="1">
      <alignment vertical="top" wrapText="1"/>
      <protection hidden="1"/>
    </xf>
    <xf numFmtId="164" fontId="9" fillId="5" borderId="3" xfId="0" applyNumberFormat="1" applyFont="1" applyFill="1" applyBorder="1" applyAlignment="1" applyProtection="1">
      <alignment vertical="top" wrapText="1"/>
      <protection hidden="1"/>
    </xf>
    <xf numFmtId="164" fontId="9" fillId="5" borderId="27" xfId="0" applyNumberFormat="1" applyFont="1" applyFill="1" applyBorder="1" applyAlignment="1" applyProtection="1">
      <alignment horizontal="right" vertical="top" wrapText="1"/>
      <protection hidden="1"/>
    </xf>
    <xf numFmtId="0" fontId="6" fillId="0" borderId="34" xfId="2" quotePrefix="1" applyFont="1" applyBorder="1" applyAlignment="1" applyProtection="1">
      <alignment horizontal="right" vertical="center" wrapText="1"/>
      <protection hidden="1"/>
    </xf>
    <xf numFmtId="0" fontId="0" fillId="3" borderId="17" xfId="0" applyFill="1" applyBorder="1"/>
    <xf numFmtId="0" fontId="0" fillId="3" borderId="18" xfId="0" applyFill="1" applyBorder="1"/>
    <xf numFmtId="0" fontId="0" fillId="3" borderId="19" xfId="0" applyFill="1" applyBorder="1"/>
    <xf numFmtId="0" fontId="0" fillId="3" borderId="34" xfId="0" applyFill="1" applyBorder="1"/>
    <xf numFmtId="0" fontId="2" fillId="0" borderId="41" xfId="0" quotePrefix="1" applyFont="1" applyBorder="1" applyAlignment="1">
      <alignment horizontal="right"/>
    </xf>
    <xf numFmtId="0" fontId="0" fillId="0" borderId="22" xfId="0" applyBorder="1"/>
    <xf numFmtId="164" fontId="9" fillId="5" borderId="26" xfId="0" applyNumberFormat="1" applyFont="1" applyFill="1" applyBorder="1" applyProtection="1">
      <protection hidden="1"/>
    </xf>
    <xf numFmtId="164" fontId="9" fillId="5" borderId="13" xfId="0" applyNumberFormat="1" applyFont="1" applyFill="1" applyBorder="1" applyProtection="1">
      <protection hidden="1"/>
    </xf>
    <xf numFmtId="164" fontId="9" fillId="5" borderId="13" xfId="0" applyNumberFormat="1" applyFont="1" applyFill="1" applyBorder="1" applyAlignment="1" applyProtection="1">
      <alignment horizontal="right" wrapText="1"/>
      <protection hidden="1"/>
    </xf>
    <xf numFmtId="164" fontId="9" fillId="5" borderId="24" xfId="0" applyNumberFormat="1" applyFont="1" applyFill="1" applyBorder="1" applyAlignment="1" applyProtection="1">
      <alignment horizontal="right" wrapText="1"/>
      <protection hidden="1"/>
    </xf>
    <xf numFmtId="44" fontId="5" fillId="2" borderId="2" xfId="1" applyFont="1" applyFill="1" applyBorder="1" applyAlignment="1" applyProtection="1">
      <alignment horizontal="right" vertical="center"/>
      <protection locked="0"/>
    </xf>
    <xf numFmtId="0" fontId="2" fillId="6" borderId="0" xfId="0" applyFont="1" applyFill="1"/>
    <xf numFmtId="0" fontId="17" fillId="0" borderId="0" xfId="0" applyFont="1" applyProtection="1">
      <protection hidden="1"/>
    </xf>
    <xf numFmtId="0" fontId="18" fillId="5" borderId="17" xfId="0" applyFont="1" applyFill="1" applyBorder="1" applyAlignment="1" applyProtection="1">
      <alignment horizontal="left" vertical="center"/>
      <protection hidden="1"/>
    </xf>
    <xf numFmtId="164" fontId="19" fillId="5" borderId="18" xfId="0" applyNumberFormat="1" applyFont="1" applyFill="1" applyBorder="1" applyAlignment="1" applyProtection="1">
      <alignment horizontal="right"/>
      <protection hidden="1"/>
    </xf>
    <xf numFmtId="164" fontId="19" fillId="5" borderId="18" xfId="0" applyNumberFormat="1" applyFont="1" applyFill="1" applyBorder="1" applyProtection="1">
      <protection hidden="1"/>
    </xf>
    <xf numFmtId="0" fontId="20" fillId="5" borderId="40" xfId="0" applyFont="1" applyFill="1" applyBorder="1" applyProtection="1">
      <protection hidden="1"/>
    </xf>
    <xf numFmtId="1" fontId="20" fillId="5" borderId="1" xfId="0" applyNumberFormat="1" applyFont="1" applyFill="1" applyBorder="1" applyAlignment="1" applyProtection="1">
      <alignment horizontal="right"/>
      <protection hidden="1"/>
    </xf>
    <xf numFmtId="0" fontId="19" fillId="5" borderId="20" xfId="0" applyFont="1" applyFill="1" applyBorder="1" applyAlignment="1" applyProtection="1">
      <alignment horizontal="left"/>
      <protection hidden="1"/>
    </xf>
    <xf numFmtId="165" fontId="21" fillId="3" borderId="1" xfId="3" applyNumberFormat="1" applyFont="1" applyFill="1" applyBorder="1" applyProtection="1">
      <protection hidden="1"/>
    </xf>
    <xf numFmtId="165" fontId="21" fillId="3" borderId="45" xfId="3" applyNumberFormat="1" applyFont="1" applyFill="1" applyBorder="1" applyProtection="1">
      <protection hidden="1"/>
    </xf>
    <xf numFmtId="0" fontId="19" fillId="5" borderId="26" xfId="0" applyFont="1" applyFill="1" applyBorder="1" applyAlignment="1" applyProtection="1">
      <alignment horizontal="left"/>
      <protection hidden="1"/>
    </xf>
    <xf numFmtId="165" fontId="21" fillId="3" borderId="11" xfId="3" applyNumberFormat="1" applyFont="1" applyFill="1" applyBorder="1" applyProtection="1">
      <protection hidden="1"/>
    </xf>
    <xf numFmtId="0" fontId="18" fillId="5" borderId="17" xfId="0" applyFont="1" applyFill="1" applyBorder="1" applyAlignment="1" applyProtection="1">
      <alignment horizontal="left"/>
      <protection hidden="1"/>
    </xf>
    <xf numFmtId="0" fontId="20" fillId="5" borderId="18" xfId="0" applyFont="1" applyFill="1" applyBorder="1" applyAlignment="1" applyProtection="1">
      <alignment horizontal="right"/>
      <protection hidden="1"/>
    </xf>
    <xf numFmtId="164" fontId="22" fillId="5" borderId="18" xfId="0" applyNumberFormat="1" applyFont="1" applyFill="1" applyBorder="1" applyAlignment="1" applyProtection="1">
      <alignment horizontal="center"/>
      <protection hidden="1"/>
    </xf>
    <xf numFmtId="0" fontId="17" fillId="0" borderId="20" xfId="0" applyFont="1" applyBorder="1" applyProtection="1">
      <protection hidden="1"/>
    </xf>
    <xf numFmtId="0" fontId="20" fillId="5" borderId="20" xfId="0" applyFont="1" applyFill="1" applyBorder="1" applyAlignment="1" applyProtection="1">
      <alignment horizontal="center"/>
      <protection hidden="1"/>
    </xf>
    <xf numFmtId="164" fontId="22" fillId="5" borderId="0" xfId="0" applyNumberFormat="1" applyFont="1" applyFill="1" applyAlignment="1" applyProtection="1">
      <alignment horizontal="center"/>
      <protection hidden="1"/>
    </xf>
    <xf numFmtId="0" fontId="20" fillId="5" borderId="20" xfId="0" applyFont="1" applyFill="1" applyBorder="1" applyAlignment="1" applyProtection="1">
      <alignment horizontal="left"/>
      <protection hidden="1"/>
    </xf>
    <xf numFmtId="49" fontId="4" fillId="0" borderId="34" xfId="0" applyNumberFormat="1" applyFont="1" applyBorder="1" applyAlignment="1" applyProtection="1">
      <alignment horizontal="left"/>
      <protection hidden="1"/>
    </xf>
    <xf numFmtId="44" fontId="21" fillId="2" borderId="37" xfId="4" applyFont="1" applyFill="1" applyBorder="1" applyProtection="1">
      <protection locked="0" hidden="1"/>
    </xf>
    <xf numFmtId="164" fontId="20" fillId="5" borderId="20" xfId="0" applyNumberFormat="1" applyFont="1" applyFill="1" applyBorder="1" applyAlignment="1" applyProtection="1">
      <alignment horizontal="left"/>
      <protection hidden="1"/>
    </xf>
    <xf numFmtId="164" fontId="20" fillId="5" borderId="0" xfId="0" applyNumberFormat="1" applyFont="1" applyFill="1" applyAlignment="1" applyProtection="1">
      <alignment horizontal="center"/>
      <protection hidden="1"/>
    </xf>
    <xf numFmtId="164" fontId="20" fillId="5" borderId="20" xfId="0" applyNumberFormat="1" applyFont="1" applyFill="1" applyBorder="1" applyAlignment="1" applyProtection="1">
      <alignment horizontal="center"/>
      <protection hidden="1"/>
    </xf>
    <xf numFmtId="164" fontId="20" fillId="5" borderId="0" xfId="0" applyNumberFormat="1" applyFont="1" applyFill="1" applyAlignment="1" applyProtection="1">
      <alignment horizontal="right"/>
      <protection hidden="1"/>
    </xf>
    <xf numFmtId="49" fontId="20" fillId="5" borderId="0" xfId="0" applyNumberFormat="1" applyFont="1" applyFill="1" applyAlignment="1" applyProtection="1">
      <alignment horizontal="right"/>
      <protection hidden="1"/>
    </xf>
    <xf numFmtId="0" fontId="20" fillId="5" borderId="20" xfId="0" applyFont="1" applyFill="1" applyBorder="1" applyAlignment="1" applyProtection="1">
      <alignment horizontal="right"/>
      <protection hidden="1"/>
    </xf>
    <xf numFmtId="164" fontId="19" fillId="5" borderId="0" xfId="0" applyNumberFormat="1" applyFont="1" applyFill="1" applyProtection="1">
      <protection hidden="1"/>
    </xf>
    <xf numFmtId="0" fontId="20" fillId="5" borderId="21" xfId="0" applyFont="1" applyFill="1" applyBorder="1" applyAlignment="1" applyProtection="1">
      <alignment horizontal="right"/>
      <protection hidden="1"/>
    </xf>
    <xf numFmtId="164" fontId="20" fillId="5" borderId="3" xfId="0" applyNumberFormat="1" applyFont="1" applyFill="1" applyBorder="1" applyAlignment="1" applyProtection="1">
      <alignment horizontal="right"/>
      <protection hidden="1"/>
    </xf>
    <xf numFmtId="0" fontId="21" fillId="0" borderId="22" xfId="0" applyFont="1" applyBorder="1" applyAlignment="1" applyProtection="1">
      <alignment horizontal="right"/>
      <protection hidden="1"/>
    </xf>
    <xf numFmtId="3" fontId="21" fillId="0" borderId="1" xfId="3" applyNumberFormat="1" applyFont="1" applyBorder="1" applyAlignment="1" applyProtection="1">
      <alignment horizontal="center"/>
      <protection hidden="1"/>
    </xf>
    <xf numFmtId="165" fontId="23" fillId="7" borderId="1" xfId="3" applyNumberFormat="1" applyFont="1" applyFill="1" applyBorder="1" applyAlignment="1" applyProtection="1">
      <alignment horizontal="center"/>
      <protection locked="0" hidden="1"/>
    </xf>
    <xf numFmtId="167" fontId="21" fillId="0" borderId="2" xfId="3" applyNumberFormat="1" applyFont="1" applyBorder="1" applyAlignment="1" applyProtection="1">
      <alignment horizontal="right"/>
      <protection hidden="1"/>
    </xf>
    <xf numFmtId="44" fontId="21" fillId="4" borderId="46" xfId="4" applyFont="1" applyFill="1" applyBorder="1" applyAlignment="1" applyProtection="1">
      <alignment horizontal="center"/>
      <protection hidden="1"/>
    </xf>
    <xf numFmtId="44" fontId="24" fillId="0" borderId="14" xfId="4" applyFont="1" applyBorder="1" applyProtection="1">
      <protection hidden="1"/>
    </xf>
    <xf numFmtId="0" fontId="21" fillId="0" borderId="7" xfId="0" applyFont="1" applyBorder="1" applyAlignment="1" applyProtection="1">
      <alignment horizontal="right"/>
      <protection hidden="1"/>
    </xf>
    <xf numFmtId="166" fontId="4" fillId="7" borderId="1" xfId="5" applyNumberFormat="1" applyFont="1" applyFill="1" applyBorder="1" applyAlignment="1" applyProtection="1">
      <alignment horizontal="right"/>
      <protection locked="0" hidden="1"/>
    </xf>
    <xf numFmtId="0" fontId="4" fillId="0" borderId="7" xfId="0" applyFont="1" applyBorder="1" applyAlignment="1" applyProtection="1">
      <alignment horizontal="right"/>
      <protection hidden="1"/>
    </xf>
    <xf numFmtId="0" fontId="21" fillId="0" borderId="9" xfId="0" applyFont="1" applyBorder="1" applyAlignment="1" applyProtection="1">
      <alignment horizontal="right"/>
      <protection hidden="1"/>
    </xf>
    <xf numFmtId="3" fontId="21" fillId="0" borderId="11" xfId="3" applyNumberFormat="1" applyFont="1" applyBorder="1" applyAlignment="1" applyProtection="1">
      <alignment horizontal="center"/>
      <protection hidden="1"/>
    </xf>
    <xf numFmtId="165" fontId="23" fillId="7" borderId="11" xfId="3" applyNumberFormat="1" applyFont="1" applyFill="1" applyBorder="1" applyAlignment="1" applyProtection="1">
      <alignment horizontal="center"/>
      <protection locked="0" hidden="1"/>
    </xf>
    <xf numFmtId="166" fontId="4" fillId="7" borderId="11" xfId="5" applyNumberFormat="1" applyFont="1" applyFill="1" applyBorder="1" applyAlignment="1" applyProtection="1">
      <alignment horizontal="right"/>
      <protection locked="0" hidden="1"/>
    </xf>
    <xf numFmtId="167" fontId="21" fillId="0" borderId="11" xfId="3" applyNumberFormat="1" applyFont="1" applyBorder="1" applyAlignment="1" applyProtection="1">
      <alignment horizontal="right"/>
      <protection hidden="1"/>
    </xf>
    <xf numFmtId="44" fontId="21" fillId="4" borderId="47" xfId="4" applyFont="1" applyFill="1" applyBorder="1" applyAlignment="1" applyProtection="1">
      <alignment horizontal="center"/>
      <protection hidden="1"/>
    </xf>
    <xf numFmtId="44" fontId="24" fillId="0" borderId="15" xfId="4" applyFont="1" applyBorder="1" applyProtection="1">
      <protection hidden="1"/>
    </xf>
    <xf numFmtId="0" fontId="21" fillId="0" borderId="0" xfId="0" applyFont="1" applyAlignment="1" applyProtection="1">
      <alignment horizontal="right"/>
      <protection hidden="1"/>
    </xf>
    <xf numFmtId="3" fontId="21" fillId="0" borderId="0" xfId="3" applyNumberFormat="1" applyFont="1" applyAlignment="1" applyProtection="1">
      <alignment horizontal="center"/>
      <protection hidden="1"/>
    </xf>
    <xf numFmtId="44" fontId="24" fillId="0" borderId="0" xfId="4" applyFont="1" applyProtection="1">
      <protection hidden="1"/>
    </xf>
    <xf numFmtId="164" fontId="20" fillId="5" borderId="18" xfId="0" applyNumberFormat="1" applyFont="1" applyFill="1" applyBorder="1" applyAlignment="1" applyProtection="1">
      <alignment horizontal="center"/>
      <protection hidden="1"/>
    </xf>
    <xf numFmtId="49" fontId="4" fillId="0" borderId="7" xfId="0" applyNumberFormat="1" applyFont="1" applyBorder="1" applyAlignment="1" applyProtection="1">
      <alignment horizontal="left"/>
      <protection hidden="1"/>
    </xf>
    <xf numFmtId="44" fontId="21" fillId="2" borderId="1" xfId="4" applyFont="1" applyFill="1" applyBorder="1" applyProtection="1">
      <protection locked="0" hidden="1"/>
    </xf>
    <xf numFmtId="44" fontId="21" fillId="4" borderId="2" xfId="4" applyFont="1" applyFill="1" applyBorder="1" applyAlignment="1" applyProtection="1">
      <alignment horizontal="center"/>
      <protection hidden="1"/>
    </xf>
    <xf numFmtId="166" fontId="21" fillId="7" borderId="1" xfId="5" applyNumberFormat="1" applyFont="1" applyFill="1" applyBorder="1" applyAlignment="1" applyProtection="1">
      <alignment horizontal="right"/>
      <protection locked="0" hidden="1"/>
    </xf>
    <xf numFmtId="165" fontId="23" fillId="0" borderId="11" xfId="3" applyNumberFormat="1" applyFont="1" applyBorder="1" applyAlignment="1" applyProtection="1">
      <alignment horizontal="center"/>
      <protection hidden="1"/>
    </xf>
    <xf numFmtId="166" fontId="21" fillId="7" borderId="11" xfId="5" applyNumberFormat="1" applyFont="1" applyFill="1" applyBorder="1" applyAlignment="1" applyProtection="1">
      <alignment horizontal="right"/>
      <protection locked="0" hidden="1"/>
    </xf>
    <xf numFmtId="165" fontId="23" fillId="0" borderId="0" xfId="3" applyNumberFormat="1" applyFont="1" applyAlignment="1" applyProtection="1">
      <alignment horizontal="center"/>
      <protection hidden="1"/>
    </xf>
    <xf numFmtId="44" fontId="23" fillId="7" borderId="11" xfId="3" applyNumberFormat="1" applyFont="1" applyFill="1" applyBorder="1" applyAlignment="1" applyProtection="1">
      <alignment horizontal="center"/>
      <protection locked="0" hidden="1"/>
    </xf>
    <xf numFmtId="166" fontId="21" fillId="0" borderId="11" xfId="5" applyNumberFormat="1" applyFont="1" applyBorder="1" applyAlignment="1" applyProtection="1">
      <alignment horizontal="right"/>
      <protection hidden="1"/>
    </xf>
    <xf numFmtId="0" fontId="25" fillId="5" borderId="17" xfId="0" applyFont="1" applyFill="1" applyBorder="1" applyProtection="1">
      <protection hidden="1"/>
    </xf>
    <xf numFmtId="0" fontId="25" fillId="5" borderId="18" xfId="0" applyFont="1" applyFill="1" applyBorder="1" applyProtection="1">
      <protection hidden="1"/>
    </xf>
    <xf numFmtId="1" fontId="20" fillId="5" borderId="18" xfId="0" applyNumberFormat="1" applyFont="1" applyFill="1" applyBorder="1" applyAlignment="1" applyProtection="1">
      <alignment horizontal="right"/>
      <protection hidden="1"/>
    </xf>
    <xf numFmtId="1" fontId="20" fillId="5" borderId="16" xfId="0" applyNumberFormat="1" applyFont="1" applyFill="1" applyBorder="1" applyAlignment="1" applyProtection="1">
      <alignment horizontal="right"/>
      <protection hidden="1"/>
    </xf>
    <xf numFmtId="168" fontId="21" fillId="3" borderId="6" xfId="3" applyNumberFormat="1" applyFont="1" applyFill="1" applyBorder="1" applyAlignment="1" applyProtection="1">
      <alignment horizontal="right"/>
      <protection hidden="1"/>
    </xf>
    <xf numFmtId="168" fontId="21" fillId="3" borderId="48" xfId="3" applyNumberFormat="1" applyFont="1" applyFill="1" applyBorder="1" applyAlignment="1" applyProtection="1">
      <alignment horizontal="right"/>
      <protection hidden="1"/>
    </xf>
    <xf numFmtId="168" fontId="21" fillId="3" borderId="49" xfId="3" applyNumberFormat="1" applyFont="1" applyFill="1" applyBorder="1" applyAlignment="1" applyProtection="1">
      <alignment horizontal="right"/>
      <protection hidden="1"/>
    </xf>
    <xf numFmtId="44" fontId="21" fillId="4" borderId="11" xfId="4" applyFont="1" applyFill="1" applyBorder="1" applyProtection="1">
      <protection hidden="1"/>
    </xf>
    <xf numFmtId="44" fontId="17" fillId="0" borderId="0" xfId="4" applyFont="1" applyProtection="1">
      <protection hidden="1"/>
    </xf>
    <xf numFmtId="0" fontId="21" fillId="3" borderId="0" xfId="0" applyFont="1" applyFill="1" applyAlignment="1" applyProtection="1">
      <alignment horizontal="left"/>
      <protection hidden="1"/>
    </xf>
    <xf numFmtId="44" fontId="21" fillId="4" borderId="12" xfId="4" applyFont="1" applyFill="1" applyBorder="1" applyProtection="1">
      <protection hidden="1"/>
    </xf>
    <xf numFmtId="44" fontId="21" fillId="0" borderId="1" xfId="4" applyFont="1" applyBorder="1" applyProtection="1">
      <protection hidden="1"/>
    </xf>
    <xf numFmtId="44" fontId="21" fillId="0" borderId="38" xfId="4" applyFont="1" applyBorder="1" applyProtection="1">
      <protection hidden="1"/>
    </xf>
    <xf numFmtId="44" fontId="21" fillId="0" borderId="14" xfId="4" applyFont="1" applyBorder="1" applyProtection="1">
      <protection hidden="1"/>
    </xf>
    <xf numFmtId="164" fontId="22" fillId="4" borderId="11" xfId="0" applyNumberFormat="1" applyFont="1" applyFill="1" applyBorder="1" applyProtection="1">
      <protection hidden="1"/>
    </xf>
    <xf numFmtId="164" fontId="22" fillId="4" borderId="47" xfId="0" applyNumberFormat="1" applyFont="1" applyFill="1" applyBorder="1" applyProtection="1">
      <protection hidden="1"/>
    </xf>
    <xf numFmtId="164" fontId="22" fillId="4" borderId="15" xfId="0" applyNumberFormat="1" applyFont="1" applyFill="1" applyBorder="1" applyProtection="1">
      <protection hidden="1"/>
    </xf>
    <xf numFmtId="164" fontId="22" fillId="4" borderId="37" xfId="0" applyNumberFormat="1" applyFont="1" applyFill="1" applyBorder="1" applyProtection="1">
      <protection hidden="1"/>
    </xf>
    <xf numFmtId="1" fontId="20" fillId="5" borderId="17" xfId="0" applyNumberFormat="1" applyFont="1" applyFill="1" applyBorder="1" applyAlignment="1" applyProtection="1">
      <alignment horizontal="right"/>
      <protection hidden="1"/>
    </xf>
    <xf numFmtId="168" fontId="21" fillId="3" borderId="4" xfId="3" applyNumberFormat="1" applyFont="1" applyFill="1" applyBorder="1" applyAlignment="1" applyProtection="1">
      <alignment horizontal="right"/>
      <protection hidden="1"/>
    </xf>
    <xf numFmtId="44" fontId="21" fillId="4" borderId="9" xfId="4" applyFont="1" applyFill="1" applyBorder="1" applyProtection="1">
      <protection hidden="1"/>
    </xf>
    <xf numFmtId="0" fontId="28" fillId="5" borderId="0" xfId="0" applyFont="1" applyFill="1"/>
    <xf numFmtId="44" fontId="21" fillId="4" borderId="11" xfId="1" applyFont="1" applyFill="1" applyBorder="1" applyProtection="1">
      <protection hidden="1"/>
    </xf>
    <xf numFmtId="0" fontId="0" fillId="0" borderId="0" xfId="0" applyAlignment="1">
      <alignment vertical="center"/>
    </xf>
    <xf numFmtId="44" fontId="5" fillId="3" borderId="28" xfId="2" applyNumberFormat="1" applyFont="1" applyFill="1" applyBorder="1" applyAlignment="1" applyProtection="1">
      <alignment horizontal="right" vertical="center"/>
      <protection locked="0"/>
    </xf>
    <xf numFmtId="0" fontId="30" fillId="0" borderId="0" xfId="0" applyFont="1" applyAlignment="1">
      <alignment vertical="center"/>
    </xf>
    <xf numFmtId="0" fontId="2" fillId="8" borderId="17" xfId="0" applyFont="1" applyFill="1" applyBorder="1" applyProtection="1">
      <protection locked="0"/>
    </xf>
    <xf numFmtId="0" fontId="0" fillId="8" borderId="18" xfId="0" applyFill="1" applyBorder="1" applyProtection="1">
      <protection locked="0"/>
    </xf>
    <xf numFmtId="0" fontId="0" fillId="8" borderId="19" xfId="0" applyFill="1" applyBorder="1" applyProtection="1">
      <protection locked="0"/>
    </xf>
    <xf numFmtId="0" fontId="2" fillId="8" borderId="44" xfId="0" applyFont="1" applyFill="1" applyBorder="1" applyProtection="1">
      <protection locked="0"/>
    </xf>
    <xf numFmtId="0" fontId="0" fillId="8" borderId="35" xfId="0" applyFill="1" applyBorder="1" applyProtection="1">
      <protection locked="0"/>
    </xf>
    <xf numFmtId="0" fontId="0" fillId="8" borderId="43" xfId="0" applyFill="1" applyBorder="1" applyProtection="1">
      <protection locked="0"/>
    </xf>
    <xf numFmtId="44" fontId="6" fillId="4" borderId="37" xfId="2" applyNumberFormat="1" applyFont="1" applyFill="1" applyBorder="1" applyAlignment="1">
      <alignment horizontal="right" vertical="center"/>
    </xf>
    <xf numFmtId="44" fontId="6" fillId="4" borderId="28" xfId="2" applyNumberFormat="1" applyFont="1" applyFill="1" applyBorder="1" applyAlignment="1">
      <alignment horizontal="right" vertical="center"/>
    </xf>
    <xf numFmtId="44" fontId="6" fillId="4" borderId="15" xfId="2" applyNumberFormat="1" applyFont="1" applyFill="1" applyBorder="1" applyAlignment="1">
      <alignment vertical="center"/>
    </xf>
    <xf numFmtId="44" fontId="6" fillId="4" borderId="41" xfId="2" applyNumberFormat="1" applyFont="1" applyFill="1" applyBorder="1" applyAlignment="1">
      <alignment vertical="center"/>
    </xf>
    <xf numFmtId="166" fontId="21" fillId="0" borderId="1" xfId="5" applyNumberFormat="1" applyFont="1" applyBorder="1" applyAlignment="1" applyProtection="1">
      <alignment horizontal="right"/>
      <protection locked="0" hidden="1"/>
    </xf>
    <xf numFmtId="44" fontId="6" fillId="4" borderId="33" xfId="2" applyNumberFormat="1" applyFont="1" applyFill="1" applyBorder="1" applyAlignment="1">
      <alignment horizontal="right" vertical="center"/>
    </xf>
    <xf numFmtId="0" fontId="25" fillId="0" borderId="0" xfId="0" applyFont="1" applyAlignment="1" applyProtection="1">
      <alignment vertical="center"/>
      <protection hidden="1"/>
    </xf>
    <xf numFmtId="0" fontId="0" fillId="0" borderId="1" xfId="0" applyBorder="1"/>
    <xf numFmtId="0" fontId="27" fillId="0" borderId="0" xfId="0" applyFont="1" applyAlignment="1" applyProtection="1">
      <alignment horizontal="center" wrapText="1"/>
      <protection hidden="1"/>
    </xf>
    <xf numFmtId="0" fontId="0" fillId="0" borderId="7" xfId="0" quotePrefix="1" applyBorder="1" applyAlignment="1">
      <alignment wrapText="1"/>
    </xf>
    <xf numFmtId="0" fontId="33" fillId="0" borderId="7" xfId="0" applyFont="1" applyBorder="1"/>
    <xf numFmtId="164" fontId="8" fillId="5" borderId="18" xfId="0" applyNumberFormat="1" applyFont="1" applyFill="1" applyBorder="1" applyAlignment="1" applyProtection="1">
      <alignment horizontal="center" vertical="center"/>
      <protection hidden="1"/>
    </xf>
    <xf numFmtId="0" fontId="5" fillId="0" borderId="22" xfId="2" quotePrefix="1" applyFont="1" applyBorder="1" applyAlignment="1" applyProtection="1">
      <alignment horizontal="left" vertical="center" wrapText="1"/>
      <protection hidden="1"/>
    </xf>
    <xf numFmtId="0" fontId="5" fillId="0" borderId="7" xfId="2" quotePrefix="1" applyFont="1" applyBorder="1" applyAlignment="1" applyProtection="1">
      <alignment horizontal="left" vertical="center" wrapText="1"/>
      <protection hidden="1"/>
    </xf>
    <xf numFmtId="0" fontId="2" fillId="0" borderId="31" xfId="0" quotePrefix="1" applyFont="1" applyBorder="1" applyAlignment="1">
      <alignment horizontal="right"/>
    </xf>
    <xf numFmtId="0" fontId="2" fillId="0" borderId="32" xfId="0" quotePrefix="1" applyFont="1" applyBorder="1" applyAlignment="1">
      <alignment horizontal="right"/>
    </xf>
    <xf numFmtId="0" fontId="2" fillId="0" borderId="10" xfId="0" quotePrefix="1" applyFont="1" applyBorder="1" applyAlignment="1">
      <alignment horizontal="right"/>
    </xf>
    <xf numFmtId="0" fontId="29" fillId="0" borderId="0" xfId="0" applyFont="1" applyAlignment="1">
      <alignment horizontal="left" vertical="center" wrapText="1"/>
    </xf>
    <xf numFmtId="44" fontId="0" fillId="4" borderId="38" xfId="1" applyFont="1" applyFill="1" applyBorder="1" applyAlignment="1">
      <alignment horizontal="center"/>
    </xf>
    <xf numFmtId="44" fontId="0" fillId="4" borderId="8" xfId="1" applyFont="1" applyFill="1" applyBorder="1" applyAlignment="1">
      <alignment horizontal="center"/>
    </xf>
    <xf numFmtId="44" fontId="5" fillId="2" borderId="38" xfId="2" applyNumberFormat="1" applyFont="1" applyFill="1" applyBorder="1" applyAlignment="1" applyProtection="1">
      <alignment horizontal="center" vertical="center"/>
      <protection locked="0"/>
    </xf>
    <xf numFmtId="44" fontId="5" fillId="2" borderId="39" xfId="2" applyNumberFormat="1" applyFont="1" applyFill="1" applyBorder="1" applyAlignment="1" applyProtection="1">
      <alignment horizontal="center" vertical="center"/>
      <protection locked="0"/>
    </xf>
    <xf numFmtId="44" fontId="5" fillId="2" borderId="23" xfId="2" applyNumberFormat="1" applyFont="1" applyFill="1" applyBorder="1" applyAlignment="1" applyProtection="1">
      <alignment horizontal="center" vertical="center"/>
      <protection locked="0"/>
    </xf>
    <xf numFmtId="0" fontId="10" fillId="5" borderId="29" xfId="0" applyFont="1" applyFill="1" applyBorder="1" applyAlignment="1" applyProtection="1">
      <alignment horizontal="center" vertical="center"/>
      <protection hidden="1"/>
    </xf>
    <xf numFmtId="0" fontId="10" fillId="5" borderId="30" xfId="0" applyFont="1" applyFill="1" applyBorder="1" applyAlignment="1" applyProtection="1">
      <alignment horizontal="center" vertical="center"/>
      <protection hidden="1"/>
    </xf>
    <xf numFmtId="0" fontId="11" fillId="5" borderId="25" xfId="0" applyFont="1" applyFill="1" applyBorder="1" applyAlignment="1" applyProtection="1">
      <alignment horizontal="center" vertical="center" wrapText="1"/>
      <protection hidden="1"/>
    </xf>
    <xf numFmtId="0" fontId="11" fillId="5" borderId="23" xfId="0" applyFont="1" applyFill="1" applyBorder="1" applyAlignment="1" applyProtection="1">
      <alignment horizontal="center" vertical="center" wrapText="1"/>
      <protection hidden="1"/>
    </xf>
    <xf numFmtId="0" fontId="10" fillId="5" borderId="42" xfId="0" applyFont="1" applyFill="1" applyBorder="1" applyAlignment="1" applyProtection="1">
      <alignment horizontal="center" vertical="center"/>
      <protection hidden="1"/>
    </xf>
    <xf numFmtId="0" fontId="10" fillId="5" borderId="12" xfId="0" applyFont="1" applyFill="1" applyBorder="1" applyAlignment="1" applyProtection="1">
      <alignment horizontal="center" vertical="center"/>
      <protection hidden="1"/>
    </xf>
    <xf numFmtId="0" fontId="10" fillId="5" borderId="16" xfId="0" applyFont="1" applyFill="1" applyBorder="1" applyAlignment="1" applyProtection="1">
      <alignment horizontal="center" vertical="center"/>
      <protection hidden="1"/>
    </xf>
    <xf numFmtId="165" fontId="23" fillId="7" borderId="1" xfId="3" applyNumberFormat="1" applyFont="1" applyFill="1" applyBorder="1" applyAlignment="1" applyProtection="1">
      <alignment horizontal="center"/>
      <protection locked="0" hidden="1"/>
    </xf>
    <xf numFmtId="0" fontId="25" fillId="5" borderId="51" xfId="0" applyFont="1" applyFill="1" applyBorder="1" applyAlignment="1" applyProtection="1">
      <alignment horizontal="center" vertical="center" wrapText="1"/>
      <protection hidden="1"/>
    </xf>
    <xf numFmtId="0" fontId="25" fillId="5" borderId="3" xfId="0" applyFont="1" applyFill="1" applyBorder="1" applyAlignment="1" applyProtection="1">
      <alignment horizontal="center" vertical="center" wrapText="1"/>
      <protection hidden="1"/>
    </xf>
    <xf numFmtId="0" fontId="21" fillId="3" borderId="25" xfId="0" applyFont="1" applyFill="1" applyBorder="1" applyAlignment="1" applyProtection="1">
      <alignment horizontal="left"/>
      <protection hidden="1"/>
    </xf>
    <xf numFmtId="0" fontId="21" fillId="3" borderId="8" xfId="0" applyFont="1" applyFill="1" applyBorder="1" applyAlignment="1" applyProtection="1">
      <alignment horizontal="left"/>
      <protection hidden="1"/>
    </xf>
    <xf numFmtId="0" fontId="21" fillId="0" borderId="31" xfId="0" applyFont="1" applyBorder="1" applyAlignment="1" applyProtection="1">
      <alignment horizontal="left"/>
      <protection hidden="1"/>
    </xf>
    <xf numFmtId="0" fontId="21" fillId="0" borderId="10" xfId="0" applyFont="1" applyBorder="1" applyAlignment="1" applyProtection="1">
      <alignment horizontal="left"/>
      <protection hidden="1"/>
    </xf>
    <xf numFmtId="0" fontId="20" fillId="5" borderId="3" xfId="0" applyFont="1" applyFill="1" applyBorder="1" applyAlignment="1" applyProtection="1">
      <alignment horizontal="center" vertical="center" wrapText="1"/>
      <protection hidden="1"/>
    </xf>
    <xf numFmtId="0" fontId="21" fillId="3" borderId="29" xfId="0" applyFont="1" applyFill="1" applyBorder="1" applyAlignment="1" applyProtection="1">
      <alignment horizontal="left"/>
      <protection hidden="1"/>
    </xf>
    <xf numFmtId="0" fontId="21" fillId="3" borderId="50" xfId="0" applyFont="1" applyFill="1" applyBorder="1" applyAlignment="1" applyProtection="1">
      <alignment horizontal="left"/>
      <protection hidden="1"/>
    </xf>
    <xf numFmtId="0" fontId="21" fillId="3" borderId="31" xfId="0" applyFont="1" applyFill="1" applyBorder="1" applyAlignment="1" applyProtection="1">
      <alignment horizontal="left"/>
      <protection hidden="1"/>
    </xf>
    <xf numFmtId="0" fontId="21" fillId="3" borderId="32" xfId="0" applyFont="1" applyFill="1" applyBorder="1" applyAlignment="1" applyProtection="1">
      <alignment horizontal="left"/>
      <protection hidden="1"/>
    </xf>
    <xf numFmtId="0" fontId="21" fillId="3" borderId="5" xfId="0" applyFont="1" applyFill="1" applyBorder="1" applyAlignment="1" applyProtection="1">
      <alignment horizontal="left"/>
      <protection hidden="1"/>
    </xf>
    <xf numFmtId="0" fontId="26" fillId="0" borderId="44" xfId="2" applyFont="1" applyBorder="1" applyAlignment="1" applyProtection="1">
      <alignment horizontal="left" vertical="center"/>
      <protection hidden="1"/>
    </xf>
    <xf numFmtId="0" fontId="26" fillId="0" borderId="35" xfId="2" applyFont="1" applyBorder="1" applyAlignment="1" applyProtection="1">
      <alignment horizontal="left" vertical="center"/>
      <protection hidden="1"/>
    </xf>
    <xf numFmtId="0" fontId="26" fillId="0" borderId="36" xfId="2" applyFont="1" applyBorder="1" applyAlignment="1" applyProtection="1">
      <alignment horizontal="left" vertical="center"/>
      <protection hidden="1"/>
    </xf>
    <xf numFmtId="0" fontId="21" fillId="3" borderId="10" xfId="0" applyFont="1" applyFill="1" applyBorder="1" applyAlignment="1" applyProtection="1">
      <alignment horizontal="left"/>
      <protection hidden="1"/>
    </xf>
    <xf numFmtId="0" fontId="5" fillId="0" borderId="21" xfId="2" quotePrefix="1" applyFont="1" applyBorder="1" applyAlignment="1" applyProtection="1">
      <alignment horizontal="left" vertical="center" wrapText="1"/>
      <protection hidden="1"/>
    </xf>
    <xf numFmtId="0" fontId="17" fillId="0" borderId="0" xfId="0" applyFont="1" applyAlignment="1" applyProtection="1">
      <protection hidden="1"/>
    </xf>
    <xf numFmtId="0" fontId="17" fillId="0" borderId="3" xfId="0" applyFont="1" applyBorder="1" applyAlignment="1" applyProtection="1">
      <protection hidden="1"/>
    </xf>
    <xf numFmtId="0" fontId="3" fillId="5" borderId="18" xfId="0" applyFont="1" applyFill="1" applyBorder="1" applyAlignment="1" applyProtection="1">
      <protection hidden="1"/>
    </xf>
    <xf numFmtId="0" fontId="3" fillId="5" borderId="3" xfId="0" applyFont="1" applyFill="1" applyBorder="1" applyAlignment="1" applyProtection="1">
      <protection hidden="1"/>
    </xf>
    <xf numFmtId="0" fontId="0" fillId="0" borderId="3" xfId="0" applyBorder="1" applyAlignment="1" applyProtection="1">
      <protection hidden="1"/>
    </xf>
    <xf numFmtId="0" fontId="0" fillId="0" borderId="2" xfId="0" applyBorder="1" applyAlignment="1" applyProtection="1">
      <protection hidden="1"/>
    </xf>
    <xf numFmtId="0" fontId="0" fillId="0" borderId="1" xfId="0" applyBorder="1" applyAlignment="1" applyProtection="1">
      <protection hidden="1"/>
    </xf>
  </cellXfs>
  <cellStyles count="6">
    <cellStyle name="Komma 2" xfId="3" xr:uid="{542BB949-85D5-4A89-AE24-C0E5169B0626}"/>
    <cellStyle name="Procent 2" xfId="5" xr:uid="{12663CC2-3FDA-4D5A-A438-F0ED23A2C7FD}"/>
    <cellStyle name="Standaard" xfId="0" builtinId="0"/>
    <cellStyle name="Standaard 4" xfId="2" xr:uid="{0E9722E8-611B-46B2-9846-2893233D5A92}"/>
    <cellStyle name="Valuta" xfId="1" builtinId="4"/>
    <cellStyle name="Valuta 3" xfId="4" xr:uid="{D7DBE663-532F-429D-B0AE-62D1F1A07E3D}"/>
  </cellStyles>
  <dxfs count="8">
    <dxf>
      <fill>
        <patternFill>
          <bgColor theme="0" tint="-0.1498764000366222"/>
        </patternFill>
      </fill>
    </dxf>
    <dxf>
      <fill>
        <patternFill>
          <bgColor theme="0" tint="-0.1498764000366222"/>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3ECF4-8442-4A09-A78E-0E5466DC1702}">
  <dimension ref="A1:M67"/>
  <sheetViews>
    <sheetView tabSelected="1" workbookViewId="0">
      <selection activeCell="O23" sqref="O23"/>
    </sheetView>
  </sheetViews>
  <sheetFormatPr defaultColWidth="9.140625" defaultRowHeight="15"/>
  <cols>
    <col min="1" max="8" width="9.140625" style="31"/>
    <col min="9" max="9" width="19.28515625" style="31" customWidth="1"/>
    <col min="10" max="13" width="9.140625" style="31"/>
    <col min="14" max="16384" width="9.140625" style="30"/>
  </cols>
  <sheetData>
    <row r="1" spans="1:13" ht="36">
      <c r="A1" s="19" t="s">
        <v>0</v>
      </c>
      <c r="B1" s="20"/>
      <c r="C1" s="18"/>
      <c r="D1" s="18"/>
      <c r="E1" s="18"/>
      <c r="F1" s="18"/>
      <c r="G1" s="18"/>
      <c r="H1" s="18"/>
      <c r="I1" s="18"/>
      <c r="J1" s="18"/>
      <c r="K1" s="18"/>
      <c r="L1" s="18"/>
      <c r="M1" s="17"/>
    </row>
    <row r="2" spans="1:13" ht="18.75">
      <c r="A2" s="137" t="s">
        <v>1</v>
      </c>
      <c r="B2" s="20"/>
      <c r="C2" s="18"/>
      <c r="D2" s="18"/>
      <c r="E2" s="18"/>
      <c r="F2" s="18"/>
      <c r="G2" s="18"/>
      <c r="H2" s="18"/>
      <c r="I2" s="18"/>
      <c r="J2" s="18"/>
      <c r="K2" s="18"/>
      <c r="L2" s="18"/>
      <c r="M2" s="17"/>
    </row>
    <row r="3" spans="1:13">
      <c r="A3" s="20" t="s">
        <v>2</v>
      </c>
      <c r="B3" s="20" t="s">
        <v>3</v>
      </c>
      <c r="C3" s="18"/>
      <c r="D3" s="18"/>
      <c r="E3" s="18"/>
      <c r="F3" s="18"/>
      <c r="G3" s="18"/>
      <c r="H3" s="18"/>
      <c r="I3" s="18"/>
      <c r="J3" s="18"/>
      <c r="K3" s="18"/>
      <c r="L3" s="18"/>
      <c r="M3" s="17"/>
    </row>
    <row r="4" spans="1:13">
      <c r="A4" s="20" t="s">
        <v>4</v>
      </c>
      <c r="B4" s="20"/>
      <c r="C4" s="18"/>
      <c r="D4" s="18"/>
      <c r="E4" s="18"/>
      <c r="F4" s="18"/>
      <c r="G4" s="18"/>
      <c r="H4" s="18"/>
      <c r="I4" s="18"/>
      <c r="J4" s="18"/>
      <c r="K4" s="18"/>
      <c r="L4" s="18"/>
      <c r="M4" s="17"/>
    </row>
    <row r="5" spans="1:13">
      <c r="A5" s="20"/>
      <c r="B5" s="20"/>
      <c r="C5" s="18"/>
      <c r="D5" s="18"/>
      <c r="E5" s="18"/>
      <c r="F5" s="18"/>
      <c r="G5" s="18"/>
      <c r="H5" s="18"/>
      <c r="I5" s="18"/>
      <c r="J5" s="18"/>
      <c r="K5" s="18"/>
      <c r="L5" s="18"/>
      <c r="M5" s="17"/>
    </row>
    <row r="6" spans="1:13">
      <c r="A6" s="18"/>
      <c r="B6" s="18"/>
      <c r="C6" s="18"/>
      <c r="D6" s="18"/>
      <c r="E6" s="18"/>
      <c r="F6" s="18"/>
      <c r="G6" s="18"/>
      <c r="H6" s="18"/>
      <c r="I6" s="18"/>
      <c r="J6" s="18"/>
      <c r="K6" s="18"/>
      <c r="L6" s="18"/>
      <c r="M6" s="17"/>
    </row>
    <row r="7" spans="1:13">
      <c r="A7" s="18"/>
      <c r="B7" s="18"/>
      <c r="C7" s="18"/>
      <c r="D7" s="18"/>
      <c r="E7" s="18"/>
      <c r="F7" s="18"/>
      <c r="G7" s="18"/>
      <c r="H7" s="18"/>
      <c r="I7" s="18"/>
      <c r="J7" s="18"/>
      <c r="K7" s="18"/>
      <c r="L7" s="18"/>
      <c r="M7" s="17"/>
    </row>
    <row r="8" spans="1:13">
      <c r="A8" s="32" t="s">
        <v>5</v>
      </c>
      <c r="B8" s="18"/>
      <c r="C8" s="18"/>
      <c r="D8" s="18"/>
      <c r="E8" s="18"/>
      <c r="F8" s="18"/>
      <c r="G8" s="18"/>
      <c r="H8" s="18"/>
      <c r="I8" s="18"/>
      <c r="J8" s="18"/>
      <c r="K8" s="18"/>
      <c r="L8" s="18"/>
      <c r="M8" s="17"/>
    </row>
    <row r="9" spans="1:13">
      <c r="A9" s="168"/>
      <c r="B9" s="169"/>
      <c r="C9" s="169"/>
      <c r="D9" s="169"/>
      <c r="E9" s="169"/>
      <c r="F9" s="169"/>
      <c r="G9" s="169"/>
      <c r="H9" s="170"/>
      <c r="I9" s="18"/>
      <c r="J9" s="11"/>
      <c r="K9" s="33" t="s">
        <v>6</v>
      </c>
      <c r="L9" s="18"/>
      <c r="M9" s="17"/>
    </row>
    <row r="10" spans="1:13">
      <c r="A10" s="18"/>
      <c r="B10" s="18"/>
      <c r="C10" s="18"/>
      <c r="D10" s="18"/>
      <c r="E10" s="18"/>
      <c r="F10" s="18"/>
      <c r="G10" s="18"/>
      <c r="H10" s="18"/>
      <c r="I10" s="18"/>
      <c r="J10" s="18"/>
      <c r="K10" s="18"/>
      <c r="L10" s="18"/>
      <c r="M10" s="17"/>
    </row>
    <row r="11" spans="1:13">
      <c r="A11" s="18"/>
      <c r="B11" s="18"/>
      <c r="C11" s="18"/>
      <c r="D11" s="18"/>
      <c r="E11" s="18"/>
      <c r="F11" s="18"/>
      <c r="G11" s="18"/>
      <c r="H11" s="18"/>
      <c r="I11" s="18"/>
      <c r="J11" s="18"/>
      <c r="K11" s="18"/>
      <c r="L11" s="18"/>
      <c r="M11" s="17"/>
    </row>
    <row r="12" spans="1:13">
      <c r="A12" s="18"/>
      <c r="B12" s="18"/>
      <c r="C12" s="18"/>
      <c r="D12" s="18"/>
      <c r="E12" s="18"/>
      <c r="F12" s="18"/>
      <c r="G12" s="18"/>
      <c r="H12" s="18"/>
      <c r="I12" s="18"/>
      <c r="J12" s="18"/>
      <c r="K12" s="18"/>
      <c r="L12" s="18"/>
      <c r="M12" s="17"/>
    </row>
    <row r="13" spans="1:13" ht="15.75" thickBot="1">
      <c r="A13" s="21"/>
      <c r="B13" s="21"/>
      <c r="C13" s="21"/>
      <c r="D13" s="21"/>
      <c r="E13" s="21"/>
      <c r="F13" s="21"/>
      <c r="G13" s="21"/>
      <c r="H13" s="21"/>
      <c r="I13" s="21"/>
      <c r="J13" s="21"/>
      <c r="K13" s="21"/>
      <c r="L13" s="21"/>
      <c r="M13" s="17"/>
    </row>
    <row r="14" spans="1:13">
      <c r="A14" s="17"/>
      <c r="B14" s="17"/>
      <c r="C14" s="17"/>
      <c r="D14" s="17"/>
      <c r="E14" s="17"/>
      <c r="F14" s="17"/>
      <c r="G14" s="17"/>
      <c r="H14" s="17"/>
      <c r="I14" s="17"/>
      <c r="J14" s="17"/>
      <c r="K14" s="17"/>
      <c r="L14" s="17"/>
      <c r="M14" s="17"/>
    </row>
    <row r="15" spans="1:13" ht="18">
      <c r="A15" s="22" t="s">
        <v>7</v>
      </c>
      <c r="B15" s="23"/>
      <c r="C15" s="24"/>
      <c r="D15" s="24"/>
      <c r="E15" s="24"/>
      <c r="F15" s="24"/>
      <c r="G15" s="24"/>
      <c r="H15" s="24"/>
      <c r="I15" s="25"/>
      <c r="J15" s="17"/>
      <c r="K15" s="166">
        <f>'1. Implementatie '!C12</f>
        <v>0</v>
      </c>
      <c r="L15" s="167"/>
      <c r="M15" s="17"/>
    </row>
    <row r="16" spans="1:13">
      <c r="A16" s="17"/>
      <c r="B16" s="17"/>
      <c r="C16" s="17"/>
      <c r="D16" s="17"/>
      <c r="E16" s="17"/>
      <c r="F16" s="17"/>
      <c r="G16" s="17"/>
      <c r="H16" s="17"/>
      <c r="I16" s="17"/>
      <c r="J16" s="17"/>
      <c r="K16" s="17"/>
      <c r="L16" s="17"/>
      <c r="M16" s="17"/>
    </row>
    <row r="17" spans="1:13" ht="18">
      <c r="A17" s="22" t="s">
        <v>8</v>
      </c>
      <c r="B17" s="23"/>
      <c r="C17" s="24"/>
      <c r="D17" s="24"/>
      <c r="E17" s="24"/>
      <c r="F17" s="24"/>
      <c r="G17" s="24"/>
      <c r="H17" s="24"/>
      <c r="I17" s="25"/>
      <c r="J17" s="17"/>
      <c r="K17" s="166">
        <f>'2. Koppelingen'!D25</f>
        <v>0</v>
      </c>
      <c r="L17" s="167"/>
      <c r="M17" s="17"/>
    </row>
    <row r="18" spans="1:13">
      <c r="A18" s="17"/>
      <c r="B18" s="17"/>
      <c r="C18" s="17"/>
      <c r="D18" s="17"/>
      <c r="E18" s="17"/>
      <c r="F18" s="17"/>
      <c r="G18" s="17"/>
      <c r="H18" s="17"/>
      <c r="I18" s="17"/>
      <c r="J18" s="17"/>
      <c r="K18" s="17"/>
      <c r="L18" s="17"/>
      <c r="M18" s="17"/>
    </row>
    <row r="19" spans="1:13" ht="18">
      <c r="A19" s="22" t="s">
        <v>9</v>
      </c>
      <c r="B19" s="23"/>
      <c r="C19" s="24"/>
      <c r="D19" s="24"/>
      <c r="E19" s="24"/>
      <c r="F19" s="24"/>
      <c r="G19" s="24"/>
      <c r="H19" s="24"/>
      <c r="I19" s="25"/>
      <c r="J19" s="17"/>
      <c r="K19" s="166">
        <f>'3. Gebruiksrecht (nieuw)'!G80</f>
        <v>0</v>
      </c>
      <c r="L19" s="167"/>
      <c r="M19" s="17"/>
    </row>
    <row r="20" spans="1:13">
      <c r="A20" s="17"/>
      <c r="B20" s="17"/>
      <c r="C20" s="17"/>
      <c r="D20" s="17"/>
      <c r="E20" s="17"/>
      <c r="F20" s="17"/>
      <c r="G20" s="17"/>
      <c r="H20" s="17"/>
      <c r="I20" s="17"/>
      <c r="J20" s="17"/>
      <c r="K20" s="17"/>
      <c r="L20" s="17"/>
      <c r="M20" s="17"/>
    </row>
    <row r="21" spans="1:13" ht="18">
      <c r="A21" s="22" t="s">
        <v>10</v>
      </c>
      <c r="B21" s="23"/>
      <c r="C21" s="24"/>
      <c r="D21" s="24"/>
      <c r="E21" s="24"/>
      <c r="F21" s="24"/>
      <c r="G21" s="24"/>
      <c r="H21" s="24"/>
      <c r="I21" s="25"/>
      <c r="J21" s="17"/>
      <c r="K21" s="166">
        <f>'4.Additionele werkzaamheden Con'!G4</f>
        <v>0</v>
      </c>
      <c r="L21" s="167"/>
      <c r="M21" s="17"/>
    </row>
    <row r="22" spans="1:13">
      <c r="A22" s="17"/>
      <c r="B22" s="17"/>
      <c r="C22" s="17"/>
      <c r="D22" s="17"/>
      <c r="E22" s="17"/>
      <c r="F22" s="17"/>
      <c r="G22" s="17"/>
      <c r="H22" s="17"/>
      <c r="I22" s="17"/>
      <c r="J22" s="17"/>
      <c r="K22" s="17"/>
      <c r="L22" s="17"/>
      <c r="M22" s="17"/>
    </row>
    <row r="23" spans="1:13" ht="18">
      <c r="A23" s="22" t="s">
        <v>11</v>
      </c>
      <c r="B23" s="23"/>
      <c r="C23" s="24"/>
      <c r="D23" s="24"/>
      <c r="E23" s="24"/>
      <c r="F23" s="24"/>
      <c r="G23" s="24"/>
      <c r="H23" s="24"/>
      <c r="I23" s="25"/>
      <c r="J23" s="17"/>
      <c r="K23" s="166">
        <f>'5. Additioneel'!G6</f>
        <v>0</v>
      </c>
      <c r="L23" s="167"/>
      <c r="M23" s="17"/>
    </row>
    <row r="24" spans="1:13" ht="15.75" thickBot="1">
      <c r="A24" s="21"/>
      <c r="B24" s="21"/>
      <c r="C24" s="21"/>
      <c r="D24" s="21"/>
      <c r="E24" s="21"/>
      <c r="F24" s="21"/>
      <c r="G24" s="21"/>
      <c r="H24" s="21"/>
      <c r="I24" s="21"/>
      <c r="J24" s="21"/>
      <c r="K24" s="21"/>
      <c r="L24" s="21"/>
      <c r="M24" s="17"/>
    </row>
    <row r="25" spans="1:13">
      <c r="A25" s="17"/>
      <c r="B25" s="17"/>
      <c r="C25" s="17"/>
      <c r="D25" s="17"/>
      <c r="E25" s="17"/>
      <c r="F25" s="17"/>
      <c r="G25" s="17"/>
      <c r="H25" s="17"/>
      <c r="I25" s="17"/>
      <c r="J25" s="17"/>
      <c r="K25" s="17"/>
      <c r="L25" s="17"/>
      <c r="M25" s="17"/>
    </row>
    <row r="26" spans="1:13" ht="18">
      <c r="A26" s="26" t="s">
        <v>12</v>
      </c>
      <c r="B26" s="27"/>
      <c r="C26" s="28"/>
      <c r="D26" s="28"/>
      <c r="E26" s="28"/>
      <c r="F26" s="28"/>
      <c r="G26" s="28"/>
      <c r="H26" s="28"/>
      <c r="I26" s="29"/>
      <c r="J26" s="17"/>
      <c r="K26" s="166">
        <f>K15+K17+K19+K21+K23</f>
        <v>0</v>
      </c>
      <c r="L26" s="167"/>
      <c r="M26" s="17"/>
    </row>
    <row r="27" spans="1:13" ht="15.75" thickBot="1">
      <c r="A27" s="21"/>
      <c r="B27" s="21"/>
      <c r="C27" s="21"/>
      <c r="D27" s="21"/>
      <c r="E27" s="21"/>
      <c r="F27" s="21"/>
      <c r="G27" s="21"/>
      <c r="H27" s="21"/>
      <c r="I27" s="21"/>
      <c r="J27" s="21"/>
      <c r="K27" s="21"/>
      <c r="L27" s="21"/>
      <c r="M27" s="17"/>
    </row>
    <row r="28" spans="1:13">
      <c r="A28" s="17"/>
      <c r="B28" s="17"/>
      <c r="C28" s="17"/>
      <c r="D28" s="17"/>
      <c r="E28" s="17"/>
      <c r="F28" s="17"/>
      <c r="G28" s="17"/>
      <c r="H28" s="17"/>
      <c r="I28" s="17"/>
      <c r="J28" s="17"/>
      <c r="K28" s="17"/>
      <c r="L28" s="17"/>
      <c r="M28" s="17"/>
    </row>
    <row r="30" spans="1:13" ht="15" customHeight="1" thickBot="1">
      <c r="A30" s="57" t="s">
        <v>13</v>
      </c>
    </row>
    <row r="31" spans="1:13" ht="15.75" thickBot="1">
      <c r="A31" s="46" t="s">
        <v>14</v>
      </c>
      <c r="B31" s="47"/>
      <c r="C31" s="47"/>
      <c r="D31" s="47"/>
      <c r="E31" s="47"/>
      <c r="F31" s="47"/>
      <c r="G31" s="47"/>
      <c r="H31" s="47"/>
      <c r="I31" s="48"/>
    </row>
    <row r="32" spans="1:13" ht="15.75" thickBot="1">
      <c r="A32" s="46" t="s">
        <v>15</v>
      </c>
      <c r="B32" s="47"/>
      <c r="C32" s="47"/>
      <c r="D32" s="47"/>
      <c r="E32" s="47"/>
      <c r="F32" s="47"/>
      <c r="G32" s="47"/>
      <c r="H32" s="47"/>
      <c r="I32" s="48"/>
    </row>
    <row r="33" spans="1:9" ht="15.75" thickBot="1">
      <c r="A33" s="46" t="s">
        <v>16</v>
      </c>
      <c r="B33" s="47"/>
      <c r="C33" s="47"/>
      <c r="D33" s="47"/>
      <c r="E33" s="47"/>
      <c r="F33" s="47"/>
      <c r="G33" s="47"/>
      <c r="H33" s="47"/>
      <c r="I33" s="48"/>
    </row>
    <row r="34" spans="1:9" ht="15.75" thickBot="1">
      <c r="A34" s="46" t="s">
        <v>17</v>
      </c>
      <c r="B34" s="47"/>
      <c r="C34" s="47"/>
      <c r="D34" s="47"/>
      <c r="E34" s="47"/>
      <c r="F34" s="47"/>
      <c r="G34" s="47"/>
      <c r="H34" s="47"/>
      <c r="I34" s="48"/>
    </row>
    <row r="35" spans="1:9" ht="15.75" thickBot="1">
      <c r="A35" s="46" t="s">
        <v>18</v>
      </c>
      <c r="B35" s="47"/>
      <c r="C35" s="47"/>
      <c r="D35" s="47"/>
      <c r="E35" s="47"/>
      <c r="F35" s="47"/>
      <c r="G35" s="47"/>
      <c r="H35" s="47"/>
      <c r="I35" s="48"/>
    </row>
    <row r="36" spans="1:9" ht="15.75" thickBot="1">
      <c r="A36" s="46" t="s">
        <v>19</v>
      </c>
      <c r="B36" s="47"/>
      <c r="C36" s="47"/>
      <c r="D36" s="47"/>
      <c r="E36" s="47"/>
      <c r="F36" s="47"/>
      <c r="G36" s="47"/>
      <c r="H36" s="47"/>
      <c r="I36" s="48"/>
    </row>
    <row r="37" spans="1:9" ht="15.75" thickBot="1">
      <c r="A37" s="46" t="s">
        <v>20</v>
      </c>
      <c r="B37" s="47"/>
      <c r="C37" s="47"/>
      <c r="D37" s="47"/>
      <c r="E37" s="47" t="s">
        <v>21</v>
      </c>
      <c r="F37" s="47"/>
      <c r="G37" s="47"/>
      <c r="H37" s="47"/>
      <c r="I37" s="48"/>
    </row>
    <row r="38" spans="1:9" ht="15.75" thickBot="1">
      <c r="A38" s="46" t="s">
        <v>22</v>
      </c>
      <c r="B38" s="47"/>
      <c r="C38" s="47"/>
      <c r="D38" s="47"/>
      <c r="E38" s="47"/>
      <c r="F38" s="47"/>
      <c r="G38" s="47"/>
      <c r="H38" s="47"/>
      <c r="I38" s="48"/>
    </row>
    <row r="39" spans="1:9" ht="15.75" thickBot="1">
      <c r="A39" s="46" t="s">
        <v>23</v>
      </c>
      <c r="B39" s="47"/>
      <c r="C39" s="47"/>
      <c r="D39" s="47"/>
      <c r="E39" s="47"/>
      <c r="F39" s="47"/>
      <c r="G39" s="47"/>
      <c r="H39" s="47"/>
      <c r="I39" s="48"/>
    </row>
    <row r="40" spans="1:9">
      <c r="A40" s="46" t="s">
        <v>24</v>
      </c>
      <c r="B40" s="47"/>
      <c r="C40" s="47"/>
      <c r="D40" s="47"/>
      <c r="E40" s="47"/>
      <c r="F40" s="47"/>
      <c r="G40" s="47"/>
      <c r="H40" s="47"/>
      <c r="I40" s="48"/>
    </row>
    <row r="41" spans="1:9" ht="15.75" thickBot="1">
      <c r="A41" s="46" t="s">
        <v>25</v>
      </c>
      <c r="B41" s="47"/>
      <c r="C41" s="47"/>
      <c r="D41" s="47"/>
      <c r="E41" s="47"/>
      <c r="F41" s="47"/>
      <c r="G41" s="47"/>
      <c r="H41" s="47"/>
      <c r="I41" s="48"/>
    </row>
    <row r="42" spans="1:9" ht="15.75" thickBot="1">
      <c r="A42" s="46" t="s">
        <v>26</v>
      </c>
      <c r="B42" s="47"/>
      <c r="C42" s="47"/>
      <c r="D42" s="47"/>
      <c r="E42" s="47"/>
      <c r="F42" s="47"/>
      <c r="G42" s="47"/>
      <c r="H42" s="47"/>
      <c r="I42" s="48"/>
    </row>
    <row r="43" spans="1:9" ht="15.75" thickBot="1">
      <c r="A43" s="46" t="s">
        <v>27</v>
      </c>
      <c r="B43" s="47"/>
      <c r="C43" s="47"/>
      <c r="D43" s="47"/>
      <c r="E43" s="47"/>
      <c r="F43" s="47"/>
      <c r="G43" s="47"/>
      <c r="H43" s="47"/>
      <c r="I43" s="48"/>
    </row>
    <row r="44" spans="1:9" ht="15.75" thickBot="1">
      <c r="A44" s="46" t="s">
        <v>28</v>
      </c>
      <c r="B44" s="47"/>
      <c r="C44" s="47"/>
      <c r="D44" s="47"/>
      <c r="E44" s="47"/>
      <c r="F44" s="47"/>
      <c r="G44" s="47"/>
      <c r="H44" s="47"/>
      <c r="I44" s="48"/>
    </row>
    <row r="45" spans="1:9" ht="15.75" thickBot="1">
      <c r="A45" s="46" t="s">
        <v>29</v>
      </c>
      <c r="B45" s="47"/>
      <c r="C45" s="47"/>
      <c r="D45" s="47"/>
      <c r="E45" s="47"/>
      <c r="F45" s="47"/>
      <c r="G45" s="47"/>
      <c r="H45" s="47"/>
      <c r="I45" s="48"/>
    </row>
    <row r="46" spans="1:9" ht="15.75" thickBot="1">
      <c r="A46" s="46" t="s">
        <v>30</v>
      </c>
      <c r="B46" s="47"/>
      <c r="C46" s="47"/>
      <c r="D46" s="47"/>
      <c r="E46" s="47"/>
      <c r="F46" s="47"/>
      <c r="G46" s="47"/>
      <c r="H46" s="47"/>
      <c r="I46" s="48"/>
    </row>
    <row r="47" spans="1:9" ht="15.75" thickBot="1">
      <c r="A47" s="142" t="s">
        <v>31</v>
      </c>
      <c r="B47" s="143"/>
      <c r="C47" s="143"/>
      <c r="D47" s="143"/>
      <c r="E47" s="143"/>
      <c r="F47" s="143"/>
      <c r="G47" s="143"/>
      <c r="H47" s="143"/>
      <c r="I47" s="144"/>
    </row>
    <row r="48" spans="1:9" ht="15.75" thickBot="1">
      <c r="A48" s="142" t="s">
        <v>32</v>
      </c>
      <c r="B48" s="143"/>
      <c r="C48" s="143"/>
      <c r="D48" s="143"/>
      <c r="E48" s="143"/>
      <c r="F48" s="143"/>
      <c r="G48" s="143"/>
      <c r="H48" s="143"/>
      <c r="I48" s="144"/>
    </row>
    <row r="49" spans="1:12" ht="15.75" thickBot="1">
      <c r="A49" s="142" t="s">
        <v>33</v>
      </c>
      <c r="B49" s="143"/>
      <c r="C49" s="143"/>
      <c r="D49" s="143"/>
      <c r="E49" s="143"/>
      <c r="F49" s="143"/>
      <c r="G49" s="143"/>
      <c r="H49" s="143"/>
      <c r="I49" s="144"/>
    </row>
    <row r="50" spans="1:12" ht="15.75" thickBot="1">
      <c r="A50" s="142" t="s">
        <v>34</v>
      </c>
      <c r="B50" s="143"/>
      <c r="C50" s="143"/>
      <c r="D50" s="143"/>
      <c r="E50" s="143"/>
      <c r="F50" s="143"/>
      <c r="G50" s="143"/>
      <c r="H50" s="143"/>
      <c r="I50" s="144"/>
    </row>
    <row r="51" spans="1:12" ht="15.75" thickBot="1">
      <c r="A51" s="145" t="s">
        <v>35</v>
      </c>
      <c r="B51" s="146"/>
      <c r="C51" s="146"/>
      <c r="D51" s="146"/>
      <c r="E51" s="146"/>
      <c r="F51" s="146"/>
      <c r="G51" s="146"/>
      <c r="H51" s="146"/>
      <c r="I51" s="147"/>
    </row>
    <row r="54" spans="1:12" ht="16.5">
      <c r="A54" s="141" t="s">
        <v>36</v>
      </c>
      <c r="B54" s="57"/>
      <c r="C54" s="57"/>
      <c r="D54" s="57"/>
    </row>
    <row r="55" spans="1:12" ht="82.5" customHeight="1">
      <c r="A55" s="165" t="s">
        <v>37</v>
      </c>
      <c r="B55" s="165"/>
      <c r="C55" s="165"/>
      <c r="D55" s="165"/>
      <c r="E55" s="165"/>
      <c r="F55" s="165"/>
      <c r="G55" s="165"/>
      <c r="H55" s="165"/>
      <c r="I55" s="165"/>
      <c r="J55" s="165"/>
      <c r="K55" s="165"/>
      <c r="L55" s="165"/>
    </row>
    <row r="56" spans="1:12">
      <c r="A56" s="139"/>
    </row>
    <row r="57" spans="1:12" ht="69.75" customHeight="1">
      <c r="A57" s="165" t="s">
        <v>38</v>
      </c>
      <c r="B57" s="165"/>
      <c r="C57" s="165"/>
      <c r="D57" s="165"/>
      <c r="E57" s="165"/>
      <c r="F57" s="165"/>
      <c r="G57" s="165"/>
      <c r="H57" s="165"/>
      <c r="I57" s="165"/>
      <c r="J57" s="165"/>
      <c r="K57" s="165"/>
      <c r="L57" s="165"/>
    </row>
    <row r="58" spans="1:12" ht="69.75" customHeight="1">
      <c r="A58" s="165" t="s">
        <v>39</v>
      </c>
      <c r="B58" s="165"/>
      <c r="C58" s="165"/>
      <c r="D58" s="165"/>
      <c r="E58" s="165"/>
      <c r="F58" s="165"/>
      <c r="G58" s="165"/>
      <c r="H58" s="165"/>
      <c r="I58" s="165"/>
      <c r="J58" s="165"/>
      <c r="K58" s="165"/>
      <c r="L58" s="165"/>
    </row>
    <row r="59" spans="1:12" ht="91.5" customHeight="1">
      <c r="A59" s="165" t="s">
        <v>40</v>
      </c>
      <c r="B59" s="165"/>
      <c r="C59" s="165"/>
      <c r="D59" s="165"/>
      <c r="E59" s="165"/>
      <c r="F59" s="165"/>
      <c r="G59" s="165"/>
      <c r="H59" s="165"/>
      <c r="I59" s="165"/>
      <c r="J59" s="165"/>
      <c r="K59" s="165"/>
      <c r="L59" s="165"/>
    </row>
    <row r="60" spans="1:12" ht="96" customHeight="1">
      <c r="A60" s="165" t="s">
        <v>41</v>
      </c>
      <c r="B60" s="165"/>
      <c r="C60" s="165"/>
      <c r="D60" s="165"/>
      <c r="E60" s="165"/>
      <c r="F60" s="165"/>
      <c r="G60" s="165"/>
      <c r="H60" s="165"/>
      <c r="I60" s="165"/>
      <c r="J60" s="165"/>
      <c r="K60" s="165"/>
      <c r="L60" s="165"/>
    </row>
    <row r="61" spans="1:12" ht="15" customHeight="1">
      <c r="A61" s="165" t="s">
        <v>42</v>
      </c>
      <c r="B61" s="165"/>
      <c r="C61" s="165"/>
      <c r="D61" s="165"/>
      <c r="E61" s="165"/>
      <c r="F61" s="165"/>
      <c r="G61" s="165"/>
      <c r="H61" s="165"/>
      <c r="I61" s="165"/>
      <c r="J61" s="165"/>
      <c r="K61" s="165"/>
      <c r="L61" s="165"/>
    </row>
    <row r="62" spans="1:12" ht="16.5" customHeight="1">
      <c r="A62" s="165"/>
      <c r="B62" s="165"/>
      <c r="C62" s="165"/>
      <c r="D62" s="165"/>
      <c r="E62" s="165"/>
      <c r="F62" s="165"/>
      <c r="G62" s="165"/>
      <c r="H62" s="165"/>
      <c r="I62" s="165"/>
      <c r="J62" s="165"/>
      <c r="K62" s="165"/>
      <c r="L62" s="165"/>
    </row>
    <row r="63" spans="1:12" ht="16.5" customHeight="1">
      <c r="A63" s="165"/>
      <c r="B63" s="165"/>
      <c r="C63" s="165"/>
      <c r="D63" s="165"/>
      <c r="E63" s="165"/>
      <c r="F63" s="165"/>
      <c r="G63" s="165"/>
      <c r="H63" s="165"/>
      <c r="I63" s="165"/>
      <c r="J63" s="165"/>
      <c r="K63" s="165"/>
      <c r="L63" s="165"/>
    </row>
    <row r="64" spans="1:12" ht="16.5" customHeight="1">
      <c r="A64" s="165"/>
      <c r="B64" s="165"/>
      <c r="C64" s="165"/>
      <c r="D64" s="165"/>
      <c r="E64" s="165"/>
      <c r="F64" s="165"/>
      <c r="G64" s="165"/>
      <c r="H64" s="165"/>
      <c r="I64" s="165"/>
      <c r="J64" s="165"/>
      <c r="K64" s="165"/>
      <c r="L64" s="165"/>
    </row>
    <row r="65" spans="1:12" ht="16.5" customHeight="1">
      <c r="A65" s="165"/>
      <c r="B65" s="165"/>
      <c r="C65" s="165"/>
      <c r="D65" s="165"/>
      <c r="E65" s="165"/>
      <c r="F65" s="165"/>
      <c r="G65" s="165"/>
      <c r="H65" s="165"/>
      <c r="I65" s="165"/>
      <c r="J65" s="165"/>
      <c r="K65" s="165"/>
      <c r="L65" s="165"/>
    </row>
    <row r="66" spans="1:12" ht="16.5" customHeight="1">
      <c r="A66" s="165"/>
      <c r="B66" s="165"/>
      <c r="C66" s="165"/>
      <c r="D66" s="165"/>
      <c r="E66" s="165"/>
      <c r="F66" s="165"/>
      <c r="G66" s="165"/>
      <c r="H66" s="165"/>
      <c r="I66" s="165"/>
      <c r="J66" s="165"/>
      <c r="K66" s="165"/>
      <c r="L66" s="165"/>
    </row>
    <row r="67" spans="1:12" ht="360.75" customHeight="1">
      <c r="A67" s="165"/>
      <c r="B67" s="165"/>
      <c r="C67" s="165"/>
      <c r="D67" s="165"/>
      <c r="E67" s="165"/>
      <c r="F67" s="165"/>
      <c r="G67" s="165"/>
      <c r="H67" s="165"/>
      <c r="I67" s="165"/>
      <c r="J67" s="165"/>
      <c r="K67" s="165"/>
      <c r="L67" s="165"/>
    </row>
  </sheetData>
  <mergeCells count="13">
    <mergeCell ref="K23:L23"/>
    <mergeCell ref="K26:L26"/>
    <mergeCell ref="A9:H9"/>
    <mergeCell ref="K15:L15"/>
    <mergeCell ref="K17:L17"/>
    <mergeCell ref="K19:L19"/>
    <mergeCell ref="K21:L21"/>
    <mergeCell ref="A61:L67"/>
    <mergeCell ref="A55:L55"/>
    <mergeCell ref="A57:L57"/>
    <mergeCell ref="A59:L59"/>
    <mergeCell ref="A60:L60"/>
    <mergeCell ref="A58:L58"/>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6027E-7F3F-467A-8B51-E2D91749BD85}">
  <dimension ref="A1:F13"/>
  <sheetViews>
    <sheetView workbookViewId="0">
      <selection activeCell="B12" sqref="B12"/>
    </sheetView>
  </sheetViews>
  <sheetFormatPr defaultColWidth="9.140625" defaultRowHeight="15"/>
  <cols>
    <col min="1" max="1" width="5.85546875" style="31" customWidth="1"/>
    <col min="2" max="3" width="37.42578125" style="31" customWidth="1"/>
    <col min="4" max="4" width="5.28515625" style="31" customWidth="1"/>
    <col min="5" max="16384" width="9.140625" style="31"/>
  </cols>
  <sheetData>
    <row r="1" spans="1:6" ht="15.75" thickBot="1">
      <c r="A1" s="17"/>
      <c r="B1" s="17"/>
      <c r="C1" s="17"/>
      <c r="D1" s="17"/>
      <c r="E1" s="17"/>
      <c r="F1" s="17"/>
    </row>
    <row r="2" spans="1:6" ht="19.5">
      <c r="A2" s="17"/>
      <c r="B2" s="171" t="s">
        <v>43</v>
      </c>
      <c r="C2" s="172"/>
      <c r="D2" s="17"/>
    </row>
    <row r="3" spans="1:6" ht="61.5" customHeight="1">
      <c r="A3" s="17"/>
      <c r="B3" s="173" t="s">
        <v>44</v>
      </c>
      <c r="C3" s="174"/>
      <c r="D3" s="17"/>
    </row>
    <row r="4" spans="1:6">
      <c r="A4" s="17"/>
      <c r="B4" s="34" t="s">
        <v>45</v>
      </c>
      <c r="C4" s="35" t="s">
        <v>46</v>
      </c>
      <c r="D4" s="17"/>
    </row>
    <row r="5" spans="1:6">
      <c r="A5" s="17"/>
      <c r="B5" s="5" t="s">
        <v>47</v>
      </c>
      <c r="C5" s="11"/>
      <c r="D5" s="17"/>
    </row>
    <row r="6" spans="1:6">
      <c r="A6" s="17"/>
      <c r="B6" s="5" t="s">
        <v>48</v>
      </c>
      <c r="C6" s="11"/>
      <c r="D6" s="17"/>
    </row>
    <row r="7" spans="1:6">
      <c r="A7" s="17"/>
      <c r="B7" s="5" t="s">
        <v>49</v>
      </c>
      <c r="C7" s="11"/>
      <c r="D7" s="17"/>
    </row>
    <row r="8" spans="1:6" ht="45">
      <c r="A8" s="17"/>
      <c r="B8" s="157" t="s">
        <v>50</v>
      </c>
      <c r="C8" s="11"/>
      <c r="D8" s="17"/>
    </row>
    <row r="9" spans="1:6">
      <c r="A9" s="17"/>
      <c r="B9" s="8" t="s">
        <v>51</v>
      </c>
      <c r="C9" s="11"/>
      <c r="D9" s="17"/>
    </row>
    <row r="10" spans="1:6">
      <c r="A10" s="17"/>
      <c r="B10" s="5" t="s">
        <v>52</v>
      </c>
      <c r="C10" s="11"/>
      <c r="D10" s="17"/>
    </row>
    <row r="11" spans="1:6" ht="15.75" thickBot="1">
      <c r="A11" s="17"/>
      <c r="B11" s="8" t="s">
        <v>53</v>
      </c>
      <c r="C11" s="11"/>
      <c r="D11" s="17"/>
    </row>
    <row r="12" spans="1:6" ht="15.75" thickBot="1">
      <c r="A12" s="17"/>
      <c r="B12" s="45" t="s">
        <v>54</v>
      </c>
      <c r="C12" s="148">
        <f>SUM(C5:C11)</f>
        <v>0</v>
      </c>
      <c r="D12" s="17"/>
    </row>
    <row r="13" spans="1:6" ht="20.25" customHeight="1">
      <c r="A13" s="17"/>
      <c r="B13" s="17"/>
      <c r="C13" s="17"/>
      <c r="D13" s="17"/>
    </row>
  </sheetData>
  <mergeCells count="2">
    <mergeCell ref="B2:C2"/>
    <mergeCell ref="B3: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01572-A101-4A12-8A29-7EBA15E77640}">
  <dimension ref="A1:F26"/>
  <sheetViews>
    <sheetView topLeftCell="A6" workbookViewId="0">
      <selection activeCell="B13" sqref="B13"/>
    </sheetView>
  </sheetViews>
  <sheetFormatPr defaultColWidth="9.140625" defaultRowHeight="15"/>
  <cols>
    <col min="1" max="1" width="9.140625" style="31"/>
    <col min="2" max="2" width="51.7109375" style="31" customWidth="1"/>
    <col min="3" max="3" width="14.7109375" style="31" bestFit="1" customWidth="1"/>
    <col min="4" max="4" width="16.28515625" style="31" customWidth="1"/>
    <col min="5" max="5" width="16.7109375" style="31" customWidth="1"/>
    <col min="6" max="16384" width="9.140625" style="31"/>
  </cols>
  <sheetData>
    <row r="1" spans="1:6" ht="15.75" thickBot="1">
      <c r="A1" s="17"/>
      <c r="B1"/>
      <c r="C1"/>
      <c r="D1" s="17"/>
      <c r="E1" s="17"/>
      <c r="F1" s="17"/>
    </row>
    <row r="2" spans="1:6" ht="19.5">
      <c r="A2" s="17"/>
      <c r="B2" s="171" t="s">
        <v>55</v>
      </c>
      <c r="C2" s="172"/>
      <c r="D2" s="17"/>
      <c r="E2" s="17"/>
      <c r="F2" s="17"/>
    </row>
    <row r="3" spans="1:6">
      <c r="A3" s="17"/>
      <c r="B3" s="36" t="s">
        <v>45</v>
      </c>
      <c r="C3" s="37" t="s">
        <v>56</v>
      </c>
      <c r="D3" s="17"/>
      <c r="E3" s="17"/>
      <c r="F3" s="17"/>
    </row>
    <row r="4" spans="1:6">
      <c r="A4" s="17"/>
      <c r="B4" s="9" t="s">
        <v>57</v>
      </c>
      <c r="C4" s="13"/>
      <c r="D4" s="17"/>
      <c r="E4" s="17"/>
      <c r="F4" s="17"/>
    </row>
    <row r="5" spans="1:6">
      <c r="A5" s="17"/>
      <c r="B5" s="158" t="s">
        <v>58</v>
      </c>
      <c r="C5" s="14"/>
      <c r="D5" s="17"/>
      <c r="E5" s="17"/>
      <c r="F5" s="17"/>
    </row>
    <row r="6" spans="1:6">
      <c r="A6" s="17"/>
      <c r="B6" s="158" t="s">
        <v>59</v>
      </c>
      <c r="C6" s="14"/>
      <c r="D6" s="17"/>
      <c r="E6" s="17"/>
      <c r="F6" s="17"/>
    </row>
    <row r="7" spans="1:6">
      <c r="A7" s="17"/>
      <c r="B7" s="158" t="s">
        <v>60</v>
      </c>
      <c r="C7" s="14"/>
      <c r="D7" s="17"/>
      <c r="E7" s="17"/>
      <c r="F7" s="17"/>
    </row>
    <row r="8" spans="1:6">
      <c r="A8" s="17"/>
      <c r="B8" s="158" t="s">
        <v>61</v>
      </c>
      <c r="C8" s="14"/>
      <c r="D8" s="17"/>
      <c r="E8" s="17"/>
      <c r="F8" s="17"/>
    </row>
    <row r="9" spans="1:6">
      <c r="A9" s="17"/>
      <c r="B9" s="5"/>
      <c r="C9" s="14"/>
      <c r="D9" s="17"/>
      <c r="E9" s="17"/>
      <c r="F9" s="17"/>
    </row>
    <row r="10" spans="1:6">
      <c r="A10" s="17"/>
      <c r="B10" s="5"/>
      <c r="C10" s="140"/>
      <c r="D10" s="17"/>
      <c r="E10" s="17"/>
      <c r="F10" s="17"/>
    </row>
    <row r="11" spans="1:6">
      <c r="A11" s="17"/>
      <c r="B11" s="9" t="s">
        <v>62</v>
      </c>
      <c r="C11" s="140"/>
      <c r="D11" s="17"/>
      <c r="E11" s="17"/>
      <c r="F11" s="17"/>
    </row>
    <row r="12" spans="1:6">
      <c r="A12" s="17"/>
      <c r="B12" s="158"/>
      <c r="C12" s="14"/>
      <c r="D12" s="17"/>
      <c r="E12" s="17"/>
      <c r="F12" s="17"/>
    </row>
    <row r="13" spans="1:6">
      <c r="A13" s="17"/>
      <c r="B13" s="5"/>
      <c r="C13" s="14"/>
      <c r="D13" s="17"/>
      <c r="E13" s="17"/>
      <c r="F13" s="17"/>
    </row>
    <row r="14" spans="1:6">
      <c r="A14" s="17"/>
      <c r="B14" s="5"/>
      <c r="C14" s="14"/>
      <c r="D14" s="17"/>
      <c r="E14" s="17"/>
      <c r="F14" s="17"/>
    </row>
    <row r="15" spans="1:6">
      <c r="A15" s="17"/>
      <c r="B15" s="5"/>
      <c r="C15" s="140"/>
      <c r="D15" s="17"/>
      <c r="E15" s="17"/>
      <c r="F15" s="17"/>
    </row>
    <row r="16" spans="1:6">
      <c r="A16" s="17"/>
      <c r="B16" s="5"/>
      <c r="C16" s="12"/>
      <c r="D16" s="17"/>
      <c r="E16" s="17"/>
      <c r="F16" s="17"/>
    </row>
    <row r="17" spans="1:6">
      <c r="A17" s="17"/>
      <c r="B17" s="10" t="s">
        <v>63</v>
      </c>
      <c r="C17" s="149">
        <f>SUM(C5:C16)</f>
        <v>0</v>
      </c>
      <c r="D17" s="17"/>
      <c r="E17" s="17"/>
      <c r="F17" s="17"/>
    </row>
    <row r="18" spans="1:6" ht="15.75" thickBot="1">
      <c r="A18" s="17"/>
      <c r="B18" s="7"/>
      <c r="C18" s="6"/>
      <c r="D18" s="17"/>
      <c r="E18" s="17"/>
      <c r="F18" s="17"/>
    </row>
    <row r="19" spans="1:6" ht="15.75" thickBot="1">
      <c r="A19" s="17"/>
      <c r="B19" s="17"/>
      <c r="C19" s="17"/>
      <c r="D19" s="17"/>
      <c r="E19" s="17"/>
      <c r="F19" s="17"/>
    </row>
    <row r="20" spans="1:6" ht="19.5">
      <c r="A20" s="17"/>
      <c r="B20" s="175" t="s">
        <v>64</v>
      </c>
      <c r="C20" s="176"/>
      <c r="D20" s="176"/>
      <c r="E20" s="177"/>
      <c r="F20" s="17"/>
    </row>
    <row r="21" spans="1:6" ht="15.75" thickBot="1">
      <c r="A21" s="17"/>
      <c r="B21" s="52" t="s">
        <v>45</v>
      </c>
      <c r="C21" s="53" t="s">
        <v>65</v>
      </c>
      <c r="D21" s="54" t="s">
        <v>66</v>
      </c>
      <c r="E21" s="55" t="s">
        <v>56</v>
      </c>
      <c r="F21" s="17"/>
    </row>
    <row r="22" spans="1:6">
      <c r="A22" s="17"/>
      <c r="B22" s="51" t="s">
        <v>67</v>
      </c>
      <c r="C22" s="4">
        <v>4</v>
      </c>
      <c r="D22" s="56"/>
      <c r="E22" s="149">
        <f>D22*C22</f>
        <v>0</v>
      </c>
      <c r="F22" s="17"/>
    </row>
    <row r="23" spans="1:6" ht="15.75" thickBot="1">
      <c r="A23" s="17"/>
      <c r="B23" s="162" t="s">
        <v>68</v>
      </c>
      <c r="C23" s="163"/>
      <c r="D23" s="164"/>
      <c r="E23" s="150">
        <f>E22</f>
        <v>0</v>
      </c>
      <c r="F23" s="17"/>
    </row>
    <row r="24" spans="1:6" ht="15.75" thickBot="1">
      <c r="A24" s="17"/>
      <c r="B24" s="17"/>
      <c r="C24" s="17"/>
      <c r="D24" s="17"/>
      <c r="E24" s="17"/>
      <c r="F24" s="17"/>
    </row>
    <row r="25" spans="1:6" ht="15.75" thickBot="1">
      <c r="A25" s="17"/>
      <c r="B25" s="49"/>
      <c r="C25" s="50" t="s">
        <v>69</v>
      </c>
      <c r="D25" s="151">
        <f>E23+C17</f>
        <v>0</v>
      </c>
      <c r="E25" s="17"/>
      <c r="F25" s="17"/>
    </row>
    <row r="26" spans="1:6">
      <c r="A26" s="17"/>
      <c r="B26" s="17"/>
      <c r="C26" s="17"/>
      <c r="D26" s="17"/>
      <c r="E26" s="17"/>
      <c r="F26" s="17"/>
    </row>
  </sheetData>
  <mergeCells count="3">
    <mergeCell ref="B2:C2"/>
    <mergeCell ref="B20:E20"/>
    <mergeCell ref="B23:D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9D872-DFFB-4502-A3F2-1D11B9B2E54F}">
  <dimension ref="B1:J80"/>
  <sheetViews>
    <sheetView showGridLines="0" topLeftCell="A57" zoomScale="110" zoomScaleNormal="110" workbookViewId="0">
      <selection activeCell="C102" sqref="C102"/>
    </sheetView>
  </sheetViews>
  <sheetFormatPr defaultColWidth="8.7109375" defaultRowHeight="14.25"/>
  <cols>
    <col min="1" max="1" width="6.28515625" style="58" customWidth="1"/>
    <col min="2" max="2" width="58.85546875" style="58" customWidth="1"/>
    <col min="3" max="3" width="25" style="58" customWidth="1"/>
    <col min="4" max="4" width="18.28515625" style="58" bestFit="1" customWidth="1"/>
    <col min="5" max="5" width="20.140625" style="58" customWidth="1"/>
    <col min="6" max="6" width="16.140625" style="58" bestFit="1" customWidth="1"/>
    <col min="7" max="7" width="18.28515625" style="58" bestFit="1" customWidth="1"/>
    <col min="8" max="8" width="16.7109375" style="58" bestFit="1" customWidth="1"/>
    <col min="9" max="9" width="29.42578125" style="58" bestFit="1" customWidth="1"/>
    <col min="10" max="10" width="32.140625" style="58" customWidth="1"/>
    <col min="11" max="16384" width="8.7109375" style="58"/>
  </cols>
  <sheetData>
    <row r="1" spans="2:10" ht="15.75" customHeight="1">
      <c r="B1" s="179" t="s">
        <v>70</v>
      </c>
      <c r="C1" s="179"/>
      <c r="D1" s="179"/>
    </row>
    <row r="2" spans="2:10" ht="15.75">
      <c r="B2" s="180"/>
      <c r="C2" s="180"/>
      <c r="D2" s="180"/>
      <c r="E2" s="154"/>
    </row>
    <row r="3" spans="2:10" ht="15">
      <c r="B3" s="155" t="s">
        <v>71</v>
      </c>
      <c r="C3" s="178"/>
      <c r="D3" s="178"/>
    </row>
    <row r="4" spans="2:10" ht="15">
      <c r="B4" s="155" t="s">
        <v>72</v>
      </c>
      <c r="C4" s="178"/>
      <c r="D4" s="178"/>
    </row>
    <row r="5" spans="2:10" ht="15.75" customHeight="1" thickBot="1"/>
    <row r="6" spans="2:10" ht="19.5" customHeight="1">
      <c r="B6" s="59" t="s">
        <v>73</v>
      </c>
      <c r="C6" s="60"/>
      <c r="D6" s="61"/>
      <c r="E6" s="61"/>
      <c r="F6" s="60"/>
    </row>
    <row r="7" spans="2:10">
      <c r="B7" s="62" t="s">
        <v>74</v>
      </c>
      <c r="C7" s="63" t="s">
        <v>75</v>
      </c>
      <c r="D7" s="63" t="s">
        <v>76</v>
      </c>
      <c r="E7" s="63" t="s">
        <v>77</v>
      </c>
      <c r="F7" s="63" t="s">
        <v>78</v>
      </c>
    </row>
    <row r="8" spans="2:10">
      <c r="B8" s="64" t="s">
        <v>79</v>
      </c>
      <c r="C8" s="65">
        <v>60</v>
      </c>
      <c r="D8" s="65">
        <v>60</v>
      </c>
      <c r="E8" s="65">
        <v>60</v>
      </c>
      <c r="F8" s="65">
        <v>60</v>
      </c>
      <c r="G8" s="156"/>
    </row>
    <row r="9" spans="2:10">
      <c r="B9" s="64" t="s">
        <v>80</v>
      </c>
      <c r="C9" s="66">
        <v>15</v>
      </c>
      <c r="D9" s="66">
        <v>15</v>
      </c>
      <c r="E9" s="66">
        <v>15</v>
      </c>
      <c r="F9" s="66">
        <v>15</v>
      </c>
      <c r="G9" s="156"/>
    </row>
    <row r="10" spans="2:10" ht="15.6" customHeight="1" thickBot="1">
      <c r="B10" s="67" t="s">
        <v>81</v>
      </c>
      <c r="C10" s="68">
        <v>5</v>
      </c>
      <c r="D10" s="68">
        <v>5</v>
      </c>
      <c r="E10" s="68">
        <v>5</v>
      </c>
      <c r="F10" s="68">
        <v>5</v>
      </c>
      <c r="G10" s="156"/>
    </row>
    <row r="11" spans="2:10">
      <c r="J11" s="156"/>
    </row>
    <row r="12" spans="2:10" ht="15.75" customHeight="1" thickBot="1">
      <c r="J12" s="156"/>
    </row>
    <row r="13" spans="2:10" ht="19.5" customHeight="1">
      <c r="B13" s="69" t="s">
        <v>82</v>
      </c>
      <c r="C13" s="70"/>
      <c r="D13" s="71"/>
      <c r="E13" s="71"/>
      <c r="F13" s="71" t="s">
        <v>74</v>
      </c>
      <c r="G13" s="71"/>
      <c r="H13" s="71"/>
      <c r="I13" s="71"/>
      <c r="J13" s="156"/>
    </row>
    <row r="14" spans="2:10">
      <c r="B14" s="73" t="s">
        <v>74</v>
      </c>
      <c r="C14" s="185" t="s">
        <v>83</v>
      </c>
      <c r="D14" s="74"/>
      <c r="E14" s="74"/>
      <c r="F14" s="74"/>
      <c r="G14" s="74"/>
      <c r="H14" s="74"/>
      <c r="I14" s="74"/>
      <c r="J14" s="156"/>
    </row>
    <row r="15" spans="2:10" ht="15" thickBot="1">
      <c r="B15" s="75" t="s">
        <v>84</v>
      </c>
      <c r="C15" s="196"/>
      <c r="D15" s="74"/>
      <c r="E15" s="74"/>
      <c r="F15" s="74"/>
      <c r="G15" s="74"/>
      <c r="H15" s="74"/>
      <c r="I15" s="74"/>
      <c r="J15" s="156"/>
    </row>
    <row r="16" spans="2:10" ht="15" thickBot="1">
      <c r="B16" s="76" t="s">
        <v>85</v>
      </c>
      <c r="C16" s="77"/>
      <c r="D16" s="74"/>
      <c r="E16" s="74"/>
      <c r="F16" s="74"/>
      <c r="G16" s="74"/>
      <c r="H16" s="74"/>
      <c r="I16" s="74"/>
      <c r="J16" s="156"/>
    </row>
    <row r="17" spans="2:10">
      <c r="B17" s="78" t="s">
        <v>86</v>
      </c>
      <c r="C17" s="79"/>
      <c r="D17" s="79"/>
      <c r="E17" s="79"/>
      <c r="F17" s="79"/>
      <c r="G17" s="79"/>
      <c r="H17" s="79"/>
      <c r="I17" s="79"/>
      <c r="J17" s="156"/>
    </row>
    <row r="18" spans="2:10">
      <c r="B18" s="80"/>
      <c r="C18" s="79"/>
      <c r="D18" s="79"/>
      <c r="E18" s="79"/>
      <c r="F18" s="79"/>
      <c r="G18" s="79"/>
      <c r="H18" s="79"/>
      <c r="I18" s="79"/>
      <c r="J18" s="156"/>
    </row>
    <row r="19" spans="2:10">
      <c r="B19" s="78"/>
      <c r="C19" s="79"/>
      <c r="D19" s="79"/>
      <c r="E19" s="79"/>
      <c r="F19" s="79"/>
      <c r="G19" s="79"/>
      <c r="H19" s="81"/>
      <c r="I19" s="81"/>
      <c r="J19" s="156"/>
    </row>
    <row r="20" spans="2:10">
      <c r="B20" s="80"/>
      <c r="C20" s="79"/>
      <c r="D20" s="79"/>
      <c r="E20" s="81" t="s">
        <v>87</v>
      </c>
      <c r="F20" s="81"/>
      <c r="G20" s="79"/>
      <c r="H20" s="81" t="s">
        <v>88</v>
      </c>
      <c r="I20" s="79"/>
      <c r="J20" s="156"/>
    </row>
    <row r="21" spans="2:10">
      <c r="B21" s="64"/>
      <c r="C21" s="79"/>
      <c r="D21" s="79"/>
      <c r="E21" s="81" t="s">
        <v>89</v>
      </c>
      <c r="F21" s="81" t="s">
        <v>90</v>
      </c>
      <c r="G21" s="81"/>
      <c r="H21" s="82" t="s">
        <v>91</v>
      </c>
      <c r="I21" s="81"/>
      <c r="J21" s="72"/>
    </row>
    <row r="22" spans="2:10">
      <c r="B22" s="83"/>
      <c r="C22" s="84"/>
      <c r="D22" s="84"/>
      <c r="E22" s="81" t="s">
        <v>92</v>
      </c>
      <c r="F22" s="82" t="s">
        <v>93</v>
      </c>
      <c r="G22" s="82" t="s">
        <v>74</v>
      </c>
      <c r="H22" s="82" t="s">
        <v>94</v>
      </c>
      <c r="I22" s="82"/>
      <c r="J22" s="72"/>
    </row>
    <row r="23" spans="2:10">
      <c r="B23" s="85" t="s">
        <v>95</v>
      </c>
      <c r="C23" s="86" t="s">
        <v>96</v>
      </c>
      <c r="D23" s="86" t="s">
        <v>97</v>
      </c>
      <c r="E23" s="86" t="s">
        <v>98</v>
      </c>
      <c r="F23" s="86" t="s">
        <v>98</v>
      </c>
      <c r="G23" s="86" t="s">
        <v>99</v>
      </c>
      <c r="H23" s="86" t="s">
        <v>100</v>
      </c>
      <c r="I23" s="81"/>
    </row>
    <row r="24" spans="2:10">
      <c r="B24" s="87" t="s">
        <v>101</v>
      </c>
      <c r="C24" s="88">
        <v>1</v>
      </c>
      <c r="D24" s="89"/>
      <c r="E24" s="152"/>
      <c r="F24" s="90" t="str">
        <f>IF(D24="","",D24)</f>
        <v/>
      </c>
      <c r="G24" s="90" t="str">
        <f>F24</f>
        <v/>
      </c>
      <c r="H24" s="91">
        <f>C16</f>
        <v>0</v>
      </c>
      <c r="I24" s="92" t="s">
        <v>102</v>
      </c>
    </row>
    <row r="25" spans="2:10">
      <c r="B25" s="93" t="s">
        <v>103</v>
      </c>
      <c r="C25" s="88" t="str">
        <f>IF(D24="","",D24+1)</f>
        <v/>
      </c>
      <c r="D25" s="89"/>
      <c r="E25" s="94"/>
      <c r="F25" s="90" t="str">
        <f>IF(D25="","",D25)</f>
        <v/>
      </c>
      <c r="G25" s="90" t="str">
        <f>IF(F25="","",F25-F24)</f>
        <v/>
      </c>
      <c r="H25" s="91" t="str">
        <f>IF(D25="","",$C$16*(1-E25))</f>
        <v/>
      </c>
      <c r="I25" s="92" t="s">
        <v>102</v>
      </c>
    </row>
    <row r="26" spans="2:10">
      <c r="B26" s="95" t="s">
        <v>104</v>
      </c>
      <c r="C26" s="88" t="str">
        <f>IF(D25="","",D25+1)</f>
        <v/>
      </c>
      <c r="D26" s="89"/>
      <c r="E26" s="94"/>
      <c r="F26" s="90" t="str">
        <f>IF(D26="","",D26)</f>
        <v/>
      </c>
      <c r="G26" s="90" t="str">
        <f t="shared" ref="G26:G33" si="0">IF(F26="","",F26-F25)</f>
        <v/>
      </c>
      <c r="H26" s="91" t="str">
        <f>IF(D26="","",$C$16*(1-E26))</f>
        <v/>
      </c>
      <c r="I26" s="92" t="s">
        <v>102</v>
      </c>
    </row>
    <row r="27" spans="2:10">
      <c r="B27" s="95" t="s">
        <v>105</v>
      </c>
      <c r="C27" s="88" t="str">
        <f t="shared" ref="C27:C33" si="1">IF(D26="","",D26+1)</f>
        <v/>
      </c>
      <c r="D27" s="89"/>
      <c r="E27" s="94"/>
      <c r="F27" s="90" t="str">
        <f t="shared" ref="F27:F33" si="2">IF(D27="","",D27)</f>
        <v/>
      </c>
      <c r="G27" s="90" t="str">
        <f t="shared" si="0"/>
        <v/>
      </c>
      <c r="H27" s="91" t="str">
        <f>IF(D27="","",$C$16*(1-E27))</f>
        <v/>
      </c>
      <c r="I27" s="92" t="s">
        <v>102</v>
      </c>
    </row>
    <row r="28" spans="2:10">
      <c r="B28" s="87" t="s">
        <v>106</v>
      </c>
      <c r="C28" s="88" t="str">
        <f t="shared" si="1"/>
        <v/>
      </c>
      <c r="D28" s="89"/>
      <c r="E28" s="94"/>
      <c r="F28" s="90" t="str">
        <f t="shared" si="2"/>
        <v/>
      </c>
      <c r="G28" s="90" t="str">
        <f t="shared" si="0"/>
        <v/>
      </c>
      <c r="H28" s="91" t="str">
        <f t="shared" ref="H28:H33" si="3">IF(D28="","",$C$16*(1-E28))</f>
        <v/>
      </c>
      <c r="I28" s="92" t="s">
        <v>102</v>
      </c>
    </row>
    <row r="29" spans="2:10">
      <c r="B29" s="93" t="s">
        <v>107</v>
      </c>
      <c r="C29" s="88" t="str">
        <f t="shared" si="1"/>
        <v/>
      </c>
      <c r="D29" s="89"/>
      <c r="E29" s="94"/>
      <c r="F29" s="90" t="str">
        <f t="shared" si="2"/>
        <v/>
      </c>
      <c r="G29" s="90" t="str">
        <f t="shared" si="0"/>
        <v/>
      </c>
      <c r="H29" s="91" t="str">
        <f t="shared" si="3"/>
        <v/>
      </c>
      <c r="I29" s="92" t="s">
        <v>102</v>
      </c>
    </row>
    <row r="30" spans="2:10">
      <c r="B30" s="95" t="s">
        <v>108</v>
      </c>
      <c r="C30" s="88" t="str">
        <f t="shared" si="1"/>
        <v/>
      </c>
      <c r="D30" s="89"/>
      <c r="E30" s="94"/>
      <c r="F30" s="90" t="str">
        <f t="shared" si="2"/>
        <v/>
      </c>
      <c r="G30" s="90" t="str">
        <f t="shared" si="0"/>
        <v/>
      </c>
      <c r="H30" s="91" t="str">
        <f t="shared" si="3"/>
        <v/>
      </c>
      <c r="I30" s="92" t="s">
        <v>102</v>
      </c>
    </row>
    <row r="31" spans="2:10">
      <c r="B31" s="95" t="s">
        <v>109</v>
      </c>
      <c r="C31" s="88" t="str">
        <f t="shared" si="1"/>
        <v/>
      </c>
      <c r="D31" s="89"/>
      <c r="E31" s="94"/>
      <c r="F31" s="90" t="str">
        <f t="shared" si="2"/>
        <v/>
      </c>
      <c r="G31" s="90" t="str">
        <f t="shared" si="0"/>
        <v/>
      </c>
      <c r="H31" s="91" t="str">
        <f t="shared" si="3"/>
        <v/>
      </c>
      <c r="I31" s="92" t="s">
        <v>102</v>
      </c>
    </row>
    <row r="32" spans="2:10">
      <c r="B32" s="87" t="s">
        <v>110</v>
      </c>
      <c r="C32" s="88" t="str">
        <f t="shared" si="1"/>
        <v/>
      </c>
      <c r="D32" s="89"/>
      <c r="E32" s="94"/>
      <c r="F32" s="90" t="str">
        <f t="shared" si="2"/>
        <v/>
      </c>
      <c r="G32" s="90" t="str">
        <f t="shared" si="0"/>
        <v/>
      </c>
      <c r="H32" s="91" t="str">
        <f t="shared" si="3"/>
        <v/>
      </c>
      <c r="I32" s="92" t="s">
        <v>102</v>
      </c>
    </row>
    <row r="33" spans="2:10" ht="15" thickBot="1">
      <c r="B33" s="96" t="s">
        <v>111</v>
      </c>
      <c r="C33" s="97" t="str">
        <f t="shared" si="1"/>
        <v/>
      </c>
      <c r="D33" s="98"/>
      <c r="E33" s="99"/>
      <c r="F33" s="100" t="str">
        <f t="shared" si="2"/>
        <v/>
      </c>
      <c r="G33" s="100" t="str">
        <f t="shared" si="0"/>
        <v/>
      </c>
      <c r="H33" s="101" t="str">
        <f t="shared" si="3"/>
        <v/>
      </c>
      <c r="I33" s="102" t="s">
        <v>102</v>
      </c>
    </row>
    <row r="34" spans="2:10">
      <c r="B34" s="103"/>
      <c r="C34" s="104"/>
      <c r="D34" s="104"/>
      <c r="E34" s="104"/>
      <c r="F34" s="104"/>
      <c r="G34" s="104"/>
      <c r="H34" s="104"/>
      <c r="I34" s="105"/>
    </row>
    <row r="35" spans="2:10" ht="15" thickBot="1"/>
    <row r="36" spans="2:10" ht="19.5" customHeight="1">
      <c r="B36" s="69" t="s">
        <v>112</v>
      </c>
      <c r="C36" s="70"/>
      <c r="D36" s="106"/>
      <c r="E36" s="106"/>
      <c r="F36" s="106" t="s">
        <v>74</v>
      </c>
      <c r="G36" s="106"/>
      <c r="H36" s="106"/>
      <c r="I36" s="106"/>
      <c r="J36" s="72"/>
    </row>
    <row r="37" spans="2:10">
      <c r="B37" s="73" t="s">
        <v>74</v>
      </c>
      <c r="C37" s="185" t="s">
        <v>113</v>
      </c>
      <c r="D37" s="79"/>
      <c r="E37" s="79"/>
      <c r="F37" s="79"/>
      <c r="G37" s="79"/>
      <c r="H37" s="79"/>
      <c r="I37" s="79"/>
      <c r="J37" s="72"/>
    </row>
    <row r="38" spans="2:10">
      <c r="B38" s="75" t="s">
        <v>84</v>
      </c>
      <c r="C38" s="197"/>
      <c r="D38" s="79"/>
      <c r="E38" s="79"/>
      <c r="F38" s="79"/>
      <c r="G38" s="79"/>
      <c r="H38" s="79"/>
      <c r="I38" s="79"/>
      <c r="J38" s="72"/>
    </row>
    <row r="39" spans="2:10">
      <c r="B39" s="107" t="s">
        <v>85</v>
      </c>
      <c r="C39" s="108"/>
      <c r="D39" s="74"/>
      <c r="E39" s="74"/>
      <c r="F39" s="74"/>
      <c r="G39" s="74"/>
      <c r="H39" s="74"/>
      <c r="I39" s="74"/>
      <c r="J39" s="72"/>
    </row>
    <row r="40" spans="2:10">
      <c r="B40" s="78" t="s">
        <v>114</v>
      </c>
      <c r="C40" s="79"/>
      <c r="D40" s="79"/>
      <c r="E40" s="79"/>
      <c r="F40" s="79"/>
      <c r="G40" s="79"/>
      <c r="H40" s="81"/>
      <c r="I40" s="81"/>
      <c r="J40" s="72"/>
    </row>
    <row r="41" spans="2:10">
      <c r="B41" s="80"/>
      <c r="C41" s="79"/>
      <c r="D41" s="79"/>
      <c r="E41" s="81" t="s">
        <v>87</v>
      </c>
      <c r="F41" s="81"/>
      <c r="G41" s="79"/>
      <c r="H41" s="81" t="s">
        <v>88</v>
      </c>
      <c r="I41" s="79"/>
      <c r="J41" s="72"/>
    </row>
    <row r="42" spans="2:10">
      <c r="B42" s="64"/>
      <c r="C42" s="79"/>
      <c r="D42" s="79"/>
      <c r="E42" s="81" t="s">
        <v>89</v>
      </c>
      <c r="F42" s="81" t="s">
        <v>90</v>
      </c>
      <c r="G42" s="81"/>
      <c r="H42" s="82" t="s">
        <v>91</v>
      </c>
      <c r="I42" s="81"/>
      <c r="J42" s="72"/>
    </row>
    <row r="43" spans="2:10">
      <c r="B43" s="83"/>
      <c r="C43" s="84"/>
      <c r="D43" s="84"/>
      <c r="E43" s="81" t="s">
        <v>92</v>
      </c>
      <c r="F43" s="82" t="s">
        <v>93</v>
      </c>
      <c r="G43" s="82" t="s">
        <v>74</v>
      </c>
      <c r="H43" s="82" t="s">
        <v>94</v>
      </c>
      <c r="I43" s="82"/>
      <c r="J43" s="72"/>
    </row>
    <row r="44" spans="2:10">
      <c r="B44" s="85" t="s">
        <v>95</v>
      </c>
      <c r="C44" s="86" t="s">
        <v>96</v>
      </c>
      <c r="D44" s="86" t="s">
        <v>97</v>
      </c>
      <c r="E44" s="86" t="s">
        <v>98</v>
      </c>
      <c r="F44" s="86" t="s">
        <v>98</v>
      </c>
      <c r="G44" s="86" t="s">
        <v>99</v>
      </c>
      <c r="H44" s="86" t="s">
        <v>100</v>
      </c>
      <c r="I44" s="81"/>
      <c r="J44" s="72"/>
    </row>
    <row r="45" spans="2:10">
      <c r="B45" s="87" t="s">
        <v>115</v>
      </c>
      <c r="C45" s="88">
        <v>1</v>
      </c>
      <c r="D45" s="89"/>
      <c r="E45" s="152"/>
      <c r="F45" s="90" t="str">
        <f>IF(D45="","",D45)</f>
        <v/>
      </c>
      <c r="G45" s="90">
        <f>D45</f>
        <v>0</v>
      </c>
      <c r="H45" s="109">
        <f>C39</f>
        <v>0</v>
      </c>
      <c r="I45" s="92" t="s">
        <v>102</v>
      </c>
      <c r="J45" s="72"/>
    </row>
    <row r="46" spans="2:10">
      <c r="B46" s="93" t="s">
        <v>103</v>
      </c>
      <c r="C46" s="88" t="str">
        <f>IF(D45="","",D45+1)</f>
        <v/>
      </c>
      <c r="D46" s="89"/>
      <c r="E46" s="110"/>
      <c r="F46" s="90" t="str">
        <f t="shared" ref="F46:F53" si="4">IF(D46="","",D46)</f>
        <v/>
      </c>
      <c r="G46" s="90" t="str">
        <f>IF(D46="","",F46-F45)</f>
        <v/>
      </c>
      <c r="H46" s="109" t="str">
        <f>IF($E46="","",$C$39*(1-$E46))</f>
        <v/>
      </c>
      <c r="I46" s="92" t="s">
        <v>102</v>
      </c>
      <c r="J46" s="72"/>
    </row>
    <row r="47" spans="2:10">
      <c r="B47" s="95" t="s">
        <v>104</v>
      </c>
      <c r="C47" s="88" t="str">
        <f t="shared" ref="C47:C54" si="5">IF(D46="","",D46+1)</f>
        <v/>
      </c>
      <c r="D47" s="89"/>
      <c r="E47" s="110"/>
      <c r="F47" s="90" t="str">
        <f t="shared" si="4"/>
        <v/>
      </c>
      <c r="G47" s="90" t="str">
        <f t="shared" ref="G47:G53" si="6">IF(D47="","",F47-F46)</f>
        <v/>
      </c>
      <c r="H47" s="109" t="str">
        <f t="shared" ref="H47:H54" si="7">IF($E47="","",$C$39*(1-$E47))</f>
        <v/>
      </c>
      <c r="I47" s="92" t="s">
        <v>102</v>
      </c>
      <c r="J47" s="72"/>
    </row>
    <row r="48" spans="2:10">
      <c r="B48" s="95" t="s">
        <v>105</v>
      </c>
      <c r="C48" s="88" t="str">
        <f t="shared" si="5"/>
        <v/>
      </c>
      <c r="D48" s="89"/>
      <c r="E48" s="110"/>
      <c r="F48" s="90" t="str">
        <f t="shared" si="4"/>
        <v/>
      </c>
      <c r="G48" s="90" t="str">
        <f t="shared" si="6"/>
        <v/>
      </c>
      <c r="H48" s="109" t="str">
        <f t="shared" si="7"/>
        <v/>
      </c>
      <c r="I48" s="92" t="s">
        <v>102</v>
      </c>
      <c r="J48" s="72"/>
    </row>
    <row r="49" spans="2:10">
      <c r="B49" s="87" t="s">
        <v>106</v>
      </c>
      <c r="C49" s="88" t="str">
        <f t="shared" si="5"/>
        <v/>
      </c>
      <c r="D49" s="89"/>
      <c r="E49" s="110"/>
      <c r="F49" s="90" t="str">
        <f t="shared" si="4"/>
        <v/>
      </c>
      <c r="G49" s="90" t="str">
        <f t="shared" si="6"/>
        <v/>
      </c>
      <c r="H49" s="109" t="str">
        <f t="shared" si="7"/>
        <v/>
      </c>
      <c r="I49" s="92" t="s">
        <v>102</v>
      </c>
      <c r="J49" s="72"/>
    </row>
    <row r="50" spans="2:10">
      <c r="B50" s="93" t="s">
        <v>107</v>
      </c>
      <c r="C50" s="88" t="str">
        <f t="shared" si="5"/>
        <v/>
      </c>
      <c r="D50" s="89"/>
      <c r="E50" s="110"/>
      <c r="F50" s="90" t="str">
        <f>IF(D50="","",D50)</f>
        <v/>
      </c>
      <c r="G50" s="90" t="str">
        <f t="shared" si="6"/>
        <v/>
      </c>
      <c r="H50" s="109" t="str">
        <f t="shared" si="7"/>
        <v/>
      </c>
      <c r="I50" s="92" t="s">
        <v>102</v>
      </c>
      <c r="J50" s="72"/>
    </row>
    <row r="51" spans="2:10">
      <c r="B51" s="95" t="s">
        <v>108</v>
      </c>
      <c r="C51" s="88" t="str">
        <f t="shared" si="5"/>
        <v/>
      </c>
      <c r="D51" s="89"/>
      <c r="E51" s="110"/>
      <c r="F51" s="90" t="str">
        <f t="shared" si="4"/>
        <v/>
      </c>
      <c r="G51" s="90" t="str">
        <f t="shared" si="6"/>
        <v/>
      </c>
      <c r="H51" s="109" t="str">
        <f t="shared" si="7"/>
        <v/>
      </c>
      <c r="I51" s="92" t="s">
        <v>102</v>
      </c>
      <c r="J51" s="72"/>
    </row>
    <row r="52" spans="2:10">
      <c r="B52" s="95" t="s">
        <v>109</v>
      </c>
      <c r="C52" s="88" t="str">
        <f t="shared" si="5"/>
        <v/>
      </c>
      <c r="D52" s="89"/>
      <c r="E52" s="110"/>
      <c r="F52" s="90" t="str">
        <f t="shared" si="4"/>
        <v/>
      </c>
      <c r="G52" s="90" t="str">
        <f t="shared" si="6"/>
        <v/>
      </c>
      <c r="H52" s="109" t="str">
        <f t="shared" si="7"/>
        <v/>
      </c>
      <c r="I52" s="92" t="s">
        <v>102</v>
      </c>
      <c r="J52" s="72"/>
    </row>
    <row r="53" spans="2:10">
      <c r="B53" s="87" t="s">
        <v>110</v>
      </c>
      <c r="C53" s="88" t="str">
        <f t="shared" si="5"/>
        <v/>
      </c>
      <c r="D53" s="89"/>
      <c r="E53" s="110"/>
      <c r="F53" s="90" t="str">
        <f t="shared" si="4"/>
        <v/>
      </c>
      <c r="G53" s="90" t="str">
        <f t="shared" si="6"/>
        <v/>
      </c>
      <c r="H53" s="109" t="str">
        <f t="shared" si="7"/>
        <v/>
      </c>
      <c r="I53" s="92" t="s">
        <v>102</v>
      </c>
      <c r="J53" s="72"/>
    </row>
    <row r="54" spans="2:10" ht="15" thickBot="1">
      <c r="B54" s="96" t="s">
        <v>111</v>
      </c>
      <c r="C54" s="111" t="str">
        <f t="shared" si="5"/>
        <v/>
      </c>
      <c r="D54" s="98"/>
      <c r="E54" s="112"/>
      <c r="F54" s="111" t="str">
        <f>IF(D54="","",D54)</f>
        <v/>
      </c>
      <c r="G54" s="111" t="str">
        <f>IF(D54="","",F54-F53)</f>
        <v/>
      </c>
      <c r="H54" s="101" t="str">
        <f t="shared" si="7"/>
        <v/>
      </c>
      <c r="I54" s="102" t="s">
        <v>102</v>
      </c>
      <c r="J54" s="72"/>
    </row>
    <row r="55" spans="2:10">
      <c r="H55" s="104"/>
    </row>
    <row r="56" spans="2:10">
      <c r="B56" s="103"/>
      <c r="C56" s="113"/>
      <c r="D56" s="105"/>
      <c r="E56" s="105"/>
      <c r="F56" s="105"/>
      <c r="G56" s="105"/>
      <c r="H56" s="104"/>
      <c r="I56" s="105"/>
    </row>
    <row r="57" spans="2:10" ht="15" thickBot="1"/>
    <row r="58" spans="2:10" ht="20.25">
      <c r="B58" s="69" t="s">
        <v>116</v>
      </c>
      <c r="C58" s="70"/>
      <c r="D58" s="106"/>
      <c r="E58" s="106"/>
      <c r="F58" s="106" t="s">
        <v>74</v>
      </c>
      <c r="G58" s="106"/>
      <c r="H58" s="106"/>
      <c r="I58" s="106"/>
      <c r="J58" s="72"/>
    </row>
    <row r="59" spans="2:10">
      <c r="B59" s="73" t="s">
        <v>74</v>
      </c>
      <c r="C59" s="79"/>
      <c r="D59" s="79"/>
      <c r="E59" s="79"/>
      <c r="F59" s="79"/>
      <c r="G59" s="79"/>
      <c r="H59" s="79"/>
      <c r="I59" s="79"/>
      <c r="J59" s="72"/>
    </row>
    <row r="60" spans="2:10">
      <c r="B60" s="80"/>
      <c r="C60" s="79" t="s">
        <v>113</v>
      </c>
      <c r="D60" s="79"/>
      <c r="E60" s="81"/>
      <c r="F60" s="81"/>
      <c r="G60" s="79"/>
      <c r="H60" s="81" t="s">
        <v>113</v>
      </c>
      <c r="I60" s="79"/>
      <c r="J60" s="72"/>
    </row>
    <row r="61" spans="2:10" ht="15" thickBot="1">
      <c r="B61" s="96" t="s">
        <v>115</v>
      </c>
      <c r="C61" s="114"/>
      <c r="D61" s="115"/>
      <c r="E61" s="115"/>
      <c r="F61" s="111" t="str">
        <f>IF(D61="","",D61)</f>
        <v/>
      </c>
      <c r="G61" s="111" t="str">
        <f>IF(D61="","",F61-#REF!)</f>
        <v/>
      </c>
      <c r="H61" s="101">
        <f>C61</f>
        <v>0</v>
      </c>
      <c r="I61" s="102" t="s">
        <v>102</v>
      </c>
      <c r="J61" s="72"/>
    </row>
    <row r="62" spans="2:10">
      <c r="H62" s="104"/>
    </row>
    <row r="63" spans="2:10" ht="15" thickBot="1"/>
    <row r="64" spans="2:10" ht="15.75" customHeight="1" thickBot="1">
      <c r="B64" s="116" t="s">
        <v>117</v>
      </c>
      <c r="C64" s="117"/>
      <c r="D64" s="134" t="s">
        <v>75</v>
      </c>
      <c r="E64" s="118" t="s">
        <v>76</v>
      </c>
      <c r="F64" s="118" t="s">
        <v>77</v>
      </c>
      <c r="G64" s="119" t="s">
        <v>78</v>
      </c>
    </row>
    <row r="65" spans="2:7">
      <c r="B65" s="186" t="s">
        <v>118</v>
      </c>
      <c r="C65" s="187"/>
      <c r="D65" s="135">
        <f>C8</f>
        <v>60</v>
      </c>
      <c r="E65" s="120">
        <f>D8</f>
        <v>60</v>
      </c>
      <c r="F65" s="121">
        <f>E8</f>
        <v>60</v>
      </c>
      <c r="G65" s="122">
        <f>F8</f>
        <v>60</v>
      </c>
    </row>
    <row r="66" spans="2:7" ht="15.75" customHeight="1" thickBot="1">
      <c r="B66" s="188" t="s">
        <v>119</v>
      </c>
      <c r="C66" s="189"/>
      <c r="D66" s="136">
        <f>INDEX($H24:$H$33,MATCH($D$65,$C$24:$C$33,1))</f>
        <v>0</v>
      </c>
      <c r="E66" s="136">
        <f>INDEX($H24:$H$33,MATCH($D$65,$C$24:$C$33,1))</f>
        <v>0</v>
      </c>
      <c r="F66" s="136">
        <f>INDEX($H24:$H$33,MATCH($D$65,$C$24:$C$33,1))</f>
        <v>0</v>
      </c>
      <c r="G66" s="136">
        <f>INDEX($H24:$H$33,MATCH($D$65,$C$24:$C$33,1))</f>
        <v>0</v>
      </c>
    </row>
    <row r="67" spans="2:7" ht="15.75" customHeight="1" thickBot="1">
      <c r="B67" s="124"/>
      <c r="C67" s="124"/>
      <c r="D67" s="124"/>
      <c r="E67" s="124"/>
      <c r="F67" s="124"/>
      <c r="G67" s="124"/>
    </row>
    <row r="68" spans="2:7">
      <c r="B68" s="186" t="s">
        <v>120</v>
      </c>
      <c r="C68" s="190"/>
      <c r="D68" s="120">
        <f>C9</f>
        <v>15</v>
      </c>
      <c r="E68" s="120">
        <f>D9</f>
        <v>15</v>
      </c>
      <c r="F68" s="120">
        <f>E9</f>
        <v>15</v>
      </c>
      <c r="G68" s="122">
        <f>F9</f>
        <v>15</v>
      </c>
    </row>
    <row r="69" spans="2:7" ht="15" thickBot="1">
      <c r="B69" s="188" t="s">
        <v>121</v>
      </c>
      <c r="C69" s="194"/>
      <c r="D69" s="138">
        <f>INDEX($H$45:$H$54,MATCH($D$68,$C$45:$C$54,1))</f>
        <v>0</v>
      </c>
      <c r="E69" s="138">
        <f>INDEX($H$45:$H$54,MATCH($D$68,$C$45:$C$54,1))</f>
        <v>0</v>
      </c>
      <c r="F69" s="138">
        <f>INDEX($H$45:$H$54,MATCH($D$68,$C$45:$C$54,1))</f>
        <v>0</v>
      </c>
      <c r="G69" s="138">
        <f>INDEX($H$45:$H$54,MATCH($D$68,$C$45:$C$54,1))</f>
        <v>0</v>
      </c>
    </row>
    <row r="70" spans="2:7" ht="15" thickBot="1">
      <c r="B70" s="124"/>
      <c r="C70" s="124"/>
      <c r="D70" s="124"/>
      <c r="E70" s="124"/>
      <c r="F70" s="124"/>
      <c r="G70" s="124"/>
    </row>
    <row r="71" spans="2:7">
      <c r="B71" s="186" t="s">
        <v>122</v>
      </c>
      <c r="C71" s="190"/>
      <c r="D71" s="120">
        <f>C10</f>
        <v>5</v>
      </c>
      <c r="E71" s="120">
        <f>D10</f>
        <v>5</v>
      </c>
      <c r="F71" s="120">
        <f>E10</f>
        <v>5</v>
      </c>
      <c r="G71" s="122">
        <f>F10</f>
        <v>5</v>
      </c>
    </row>
    <row r="72" spans="2:7" ht="15" thickBot="1">
      <c r="B72" s="188" t="s">
        <v>123</v>
      </c>
      <c r="C72" s="194"/>
      <c r="D72" s="123">
        <f>$H$61</f>
        <v>0</v>
      </c>
      <c r="E72" s="123">
        <f t="shared" ref="E72:G72" si="8">$H$61</f>
        <v>0</v>
      </c>
      <c r="F72" s="123">
        <f t="shared" si="8"/>
        <v>0</v>
      </c>
      <c r="G72" s="123">
        <f t="shared" si="8"/>
        <v>0</v>
      </c>
    </row>
    <row r="73" spans="2:7">
      <c r="B73" s="125"/>
      <c r="C73" s="125"/>
      <c r="D73" s="125"/>
      <c r="E73" s="125"/>
      <c r="F73" s="125"/>
      <c r="G73" s="125"/>
    </row>
    <row r="74" spans="2:7" ht="15" thickBot="1">
      <c r="B74" s="124"/>
      <c r="C74" s="124"/>
      <c r="D74" s="124"/>
      <c r="E74" s="124"/>
      <c r="F74" s="124"/>
      <c r="G74" s="124"/>
    </row>
    <row r="75" spans="2:7">
      <c r="B75" s="186" t="s">
        <v>124</v>
      </c>
      <c r="C75" s="190"/>
      <c r="D75" s="126">
        <f>D65*D66+D68*D69++D71*D72</f>
        <v>0</v>
      </c>
      <c r="E75" s="126">
        <f t="shared" ref="E75:G75" si="9">E65*E66+E68*E69++E71*E72</f>
        <v>0</v>
      </c>
      <c r="F75" s="126">
        <f t="shared" si="9"/>
        <v>0</v>
      </c>
      <c r="G75" s="126">
        <f t="shared" si="9"/>
        <v>0</v>
      </c>
    </row>
    <row r="76" spans="2:7">
      <c r="B76" s="181"/>
      <c r="C76" s="182"/>
      <c r="D76" s="127"/>
      <c r="E76" s="127"/>
      <c r="F76" s="128"/>
      <c r="G76" s="129"/>
    </row>
    <row r="77" spans="2:7" ht="15" thickBot="1">
      <c r="B77" s="183" t="s">
        <v>125</v>
      </c>
      <c r="C77" s="184"/>
      <c r="D77" s="130">
        <f t="shared" ref="D77:G77" si="10">D75</f>
        <v>0</v>
      </c>
      <c r="E77" s="130">
        <f>E75</f>
        <v>0</v>
      </c>
      <c r="F77" s="131">
        <f t="shared" si="10"/>
        <v>0</v>
      </c>
      <c r="G77" s="132">
        <f t="shared" si="10"/>
        <v>0</v>
      </c>
    </row>
    <row r="79" spans="2:7" ht="15.75" customHeight="1" thickBot="1"/>
    <row r="80" spans="2:7" ht="15.75" customHeight="1" thickBot="1">
      <c r="B80" s="191" t="s">
        <v>126</v>
      </c>
      <c r="C80" s="192"/>
      <c r="D80" s="192"/>
      <c r="E80" s="192"/>
      <c r="F80" s="193"/>
      <c r="G80" s="133">
        <f>SUM(D77:G77)</f>
        <v>0</v>
      </c>
    </row>
  </sheetData>
  <mergeCells count="15">
    <mergeCell ref="B80:F80"/>
    <mergeCell ref="B69:C69"/>
    <mergeCell ref="B71:C71"/>
    <mergeCell ref="B72:C72"/>
    <mergeCell ref="B75:C75"/>
    <mergeCell ref="C3:D3"/>
    <mergeCell ref="C4:D4"/>
    <mergeCell ref="B1:D2"/>
    <mergeCell ref="B76:C76"/>
    <mergeCell ref="B77:C77"/>
    <mergeCell ref="C14:C15"/>
    <mergeCell ref="C37:C38"/>
    <mergeCell ref="B65:C65"/>
    <mergeCell ref="B66:C66"/>
    <mergeCell ref="B68:C68"/>
  </mergeCells>
  <conditionalFormatting sqref="C3">
    <cfRule type="expression" dxfId="7" priority="14">
      <formula>AND(C3&lt;&gt;"",C3&lt;=$D1)</formula>
    </cfRule>
  </conditionalFormatting>
  <conditionalFormatting sqref="C4 C54">
    <cfRule type="expression" dxfId="6" priority="9">
      <formula>AND(C4&lt;&gt;"",C4&lt;=$D3)</formula>
    </cfRule>
  </conditionalFormatting>
  <conditionalFormatting sqref="C56">
    <cfRule type="expression" dxfId="5" priority="15">
      <formula>AND(C56&lt;&gt;"",C56&lt;=#REF!)</formula>
    </cfRule>
  </conditionalFormatting>
  <conditionalFormatting sqref="D24">
    <cfRule type="expression" dxfId="4" priority="4">
      <formula>AND(D24&lt;&gt;"",D24&lt;=C24)</formula>
    </cfRule>
  </conditionalFormatting>
  <conditionalFormatting sqref="D25:D33">
    <cfRule type="expression" dxfId="3" priority="10">
      <formula>AND(D25&lt;&gt;"",D25&lt;=$D24)</formula>
    </cfRule>
  </conditionalFormatting>
  <conditionalFormatting sqref="D45">
    <cfRule type="expression" dxfId="2" priority="3">
      <formula>AND(D45&lt;&gt;"",D45&lt;=C45)</formula>
    </cfRule>
  </conditionalFormatting>
  <conditionalFormatting sqref="D61:E61">
    <cfRule type="expression" dxfId="1" priority="12">
      <formula>#REF!="&gt;"</formula>
    </cfRule>
  </conditionalFormatting>
  <conditionalFormatting sqref="E25:E33 E46:E54">
    <cfRule type="expression" dxfId="0" priority="11">
      <formula>D24="&gt;"</formula>
    </cfRule>
  </conditionalFormatting>
  <dataValidations count="1">
    <dataValidation type="list" allowBlank="1" showInputMessage="1" showErrorMessage="1" sqref="C3:D4" xr:uid="{63963348-8C79-4C37-924E-EEFCB84FE7C0}">
      <formula1>"Ja,Niet van Toepassing"</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0E47C-4060-4C50-A8C9-13341982F008}">
  <dimension ref="A1:H6"/>
  <sheetViews>
    <sheetView workbookViewId="0">
      <selection activeCell="E4" sqref="E4"/>
    </sheetView>
  </sheetViews>
  <sheetFormatPr defaultColWidth="9.140625" defaultRowHeight="15"/>
  <cols>
    <col min="1" max="1" width="9.140625" style="31"/>
    <col min="2" max="2" width="51.85546875" style="31" bestFit="1" customWidth="1"/>
    <col min="3" max="4" width="9.140625" style="31"/>
    <col min="5" max="5" width="10.140625" style="31" customWidth="1"/>
    <col min="6" max="6" width="11.140625" style="31" customWidth="1"/>
    <col min="7" max="7" width="19.7109375" style="31" customWidth="1"/>
    <col min="8" max="8" width="6.28515625" style="31" customWidth="1"/>
    <col min="9" max="16384" width="9.140625" style="31"/>
  </cols>
  <sheetData>
    <row r="1" spans="1:8" ht="15.75" thickBot="1">
      <c r="A1" s="17"/>
      <c r="B1" s="17"/>
      <c r="C1" s="17"/>
      <c r="D1" s="17"/>
      <c r="E1" s="17"/>
      <c r="F1" s="17"/>
      <c r="G1" s="17"/>
      <c r="H1" s="17"/>
    </row>
    <row r="2" spans="1:8" ht="18">
      <c r="A2" s="17"/>
      <c r="B2" s="39" t="s">
        <v>127</v>
      </c>
      <c r="C2" s="159"/>
      <c r="D2" s="198"/>
      <c r="E2" s="40"/>
      <c r="F2" s="38"/>
      <c r="G2" s="41"/>
      <c r="H2" s="17"/>
    </row>
    <row r="3" spans="1:8" ht="25.5">
      <c r="A3" s="17"/>
      <c r="B3" s="42" t="s">
        <v>45</v>
      </c>
      <c r="C3" s="199"/>
      <c r="D3" s="199"/>
      <c r="E3" s="43" t="s">
        <v>128</v>
      </c>
      <c r="F3" s="43" t="s">
        <v>129</v>
      </c>
      <c r="G3" s="44"/>
      <c r="H3" s="17"/>
    </row>
    <row r="4" spans="1:8" ht="15.75" thickBot="1">
      <c r="A4" s="17"/>
      <c r="B4" s="195" t="s">
        <v>130</v>
      </c>
      <c r="C4" s="200"/>
      <c r="D4" s="200"/>
      <c r="E4" s="2">
        <v>500</v>
      </c>
      <c r="F4" s="11"/>
      <c r="G4" s="153">
        <f>F4*E4</f>
        <v>0</v>
      </c>
      <c r="H4" s="17"/>
    </row>
    <row r="5" spans="1:8" ht="15.75" thickBot="1">
      <c r="A5" s="17"/>
      <c r="B5" s="162" t="s">
        <v>131</v>
      </c>
      <c r="C5" s="163"/>
      <c r="D5" s="163"/>
      <c r="E5" s="163"/>
      <c r="F5" s="164"/>
      <c r="G5" s="153">
        <f>G4</f>
        <v>0</v>
      </c>
      <c r="H5" s="17"/>
    </row>
    <row r="6" spans="1:8">
      <c r="A6" s="17"/>
      <c r="B6" s="17"/>
      <c r="C6" s="17"/>
      <c r="D6" s="17"/>
      <c r="E6" s="17"/>
      <c r="F6" s="17"/>
      <c r="G6" s="17"/>
      <c r="H6" s="17"/>
    </row>
  </sheetData>
  <mergeCells count="3">
    <mergeCell ref="C2:D3"/>
    <mergeCell ref="B5:F5"/>
    <mergeCell ref="B4: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CA17D-373B-42A0-8239-2D0DFF9F2FCB}">
  <dimension ref="B1:G6"/>
  <sheetViews>
    <sheetView workbookViewId="0">
      <selection activeCell="J8" sqref="J8"/>
    </sheetView>
  </sheetViews>
  <sheetFormatPr defaultColWidth="9.140625" defaultRowHeight="15"/>
  <cols>
    <col min="1" max="1" width="9.140625" style="17"/>
    <col min="2" max="2" width="37.140625" style="17" customWidth="1"/>
    <col min="3" max="4" width="9.140625" style="17"/>
    <col min="5" max="5" width="17.85546875" style="17" customWidth="1"/>
    <col min="6" max="6" width="19.28515625" style="17" customWidth="1"/>
    <col min="7" max="7" width="18.7109375" style="17" customWidth="1"/>
    <col min="8" max="16384" width="9.140625" style="17"/>
  </cols>
  <sheetData>
    <row r="1" spans="2:7" ht="15.75" thickBot="1"/>
    <row r="2" spans="2:7" ht="18">
      <c r="B2" s="39" t="s">
        <v>132</v>
      </c>
      <c r="C2" s="159"/>
      <c r="D2" s="198"/>
      <c r="E2" s="40"/>
      <c r="F2" s="38"/>
      <c r="G2" s="41"/>
    </row>
    <row r="3" spans="2:7" ht="38.25">
      <c r="B3" s="42" t="s">
        <v>133</v>
      </c>
      <c r="C3" s="199"/>
      <c r="D3" s="199"/>
      <c r="E3" s="43" t="s">
        <v>134</v>
      </c>
      <c r="F3" s="43" t="s">
        <v>135</v>
      </c>
      <c r="G3" s="44" t="s">
        <v>136</v>
      </c>
    </row>
    <row r="4" spans="2:7" ht="15.75" thickBot="1">
      <c r="B4" s="160" t="s">
        <v>137</v>
      </c>
      <c r="C4" s="201"/>
      <c r="D4" s="201"/>
      <c r="E4" s="3">
        <v>30</v>
      </c>
      <c r="F4" s="15"/>
      <c r="G4" s="153">
        <f>E4*F4</f>
        <v>0</v>
      </c>
    </row>
    <row r="5" spans="2:7" ht="15.75" thickBot="1">
      <c r="B5" s="161" t="s">
        <v>138</v>
      </c>
      <c r="C5" s="202"/>
      <c r="D5" s="202"/>
      <c r="E5" s="1">
        <v>10</v>
      </c>
      <c r="F5" s="16"/>
      <c r="G5" s="153">
        <f>E5*F5</f>
        <v>0</v>
      </c>
    </row>
    <row r="6" spans="2:7" ht="15.75" thickBot="1">
      <c r="B6" s="162" t="s">
        <v>139</v>
      </c>
      <c r="C6" s="163"/>
      <c r="D6" s="163"/>
      <c r="E6" s="163"/>
      <c r="F6" s="164"/>
      <c r="G6" s="153">
        <f>SUM(G4:G5)</f>
        <v>0</v>
      </c>
    </row>
  </sheetData>
  <sheetProtection algorithmName="SHA-512" hashValue="Els9xq0X7lPSXrJaR60pGiQ31hNTgHzaQ0Wt46pq4EikkrLkiRiUqNQO+biLnv0YRrLiragsJBQYQ6w6DaJzTA==" saltValue="vjfgrhHPc+FTfSxb6fX5Tg==" spinCount="100000" sheet="1" objects="1" scenarios="1"/>
  <mergeCells count="4">
    <mergeCell ref="C2:D3"/>
    <mergeCell ref="B4:D4"/>
    <mergeCell ref="B5:D5"/>
    <mergeCell ref="B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6CA12BAACF9F47B2DAD2998F76EE80" ma:contentTypeVersion="10" ma:contentTypeDescription="Een nieuw document maken." ma:contentTypeScope="" ma:versionID="e07952445c634f8f20978df620ff271c">
  <xsd:schema xmlns:xsd="http://www.w3.org/2001/XMLSchema" xmlns:xs="http://www.w3.org/2001/XMLSchema" xmlns:p="http://schemas.microsoft.com/office/2006/metadata/properties" xmlns:ns2="561d505f-a815-4893-b1ed-ad8eaa419d44" xmlns:ns3="e4de2535-4302-416e-b44f-b2c5501880dd" targetNamespace="http://schemas.microsoft.com/office/2006/metadata/properties" ma:root="true" ma:fieldsID="a8dc5a61da2bddd5697347d34f1caa14" ns2:_="" ns3:_="">
    <xsd:import namespace="561d505f-a815-4893-b1ed-ad8eaa419d44"/>
    <xsd:import namespace="e4de2535-4302-416e-b44f-b2c550188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1d505f-a815-4893-b1ed-ad8eaa419d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de2535-4302-416e-b44f-b2c5501880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a87751-20c9-4edd-8b63-c5d26b4c0b2b}" ma:internalName="TaxCatchAll" ma:showField="CatchAllData" ma:web="e4de2535-4302-416e-b44f-b2c5501880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1d505f-a815-4893-b1ed-ad8eaa419d44">
      <Terms xmlns="http://schemas.microsoft.com/office/infopath/2007/PartnerControls"/>
    </lcf76f155ced4ddcb4097134ff3c332f>
    <TaxCatchAll xmlns="e4de2535-4302-416e-b44f-b2c5501880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BBB80E-3097-4134-9392-B6DEE62DE75C}"/>
</file>

<file path=customXml/itemProps2.xml><?xml version="1.0" encoding="utf-8"?>
<ds:datastoreItem xmlns:ds="http://schemas.openxmlformats.org/officeDocument/2006/customXml" ds:itemID="{4125849B-F312-4C1D-B2B5-6310115EEE86}"/>
</file>

<file path=customXml/itemProps3.xml><?xml version="1.0" encoding="utf-8"?>
<ds:datastoreItem xmlns:ds="http://schemas.openxmlformats.org/officeDocument/2006/customXml" ds:itemID="{6DD26063-58A6-4551-B32E-F97490E6A0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Koster, Ricky</dc:creator>
  <cp:keywords/>
  <dc:description/>
  <cp:lastModifiedBy>Omar Nejjar, Yassir</cp:lastModifiedBy>
  <cp:revision/>
  <dcterms:created xsi:type="dcterms:W3CDTF">2026-01-29T05:59:06Z</dcterms:created>
  <dcterms:modified xsi:type="dcterms:W3CDTF">2026-10-05T10:49:21Z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0x0101007D6CA12BAACF9F47B2DAD2998F76EE80</vt:lpwstr>
  </property>
  <property fmtid="{D5CDD505-2E9C-101B-9397-08002B2CF9AE}" pid="3" name="MediaServiceImageTags">
    <vt:lpwstr/>
  </property>
</Properties>
</file>