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verijssel.sharepoint.com/sites/PROJ-WKOS.182GOKunstwerkenEW/Gedeelde documenten/02 – Voorbereiding/02 - Contractmanagement/Aanbesteding/3. Inschrijvingsleidraad/Bijlagen Inschrijvingsleidraad/"/>
    </mc:Choice>
  </mc:AlternateContent>
  <xr:revisionPtr revIDLastSave="402" documentId="13_ncr:1_{76726AB0-80A7-47BB-9B2B-75C6D8B03D54}" xr6:coauthVersionLast="47" xr6:coauthVersionMax="47" xr10:uidLastSave="{4F817033-EA1B-4AAC-B542-D1F0F727618C}"/>
  <bookViews>
    <workbookView xWindow="28680" yWindow="-120" windowWidth="38640" windowHeight="15720" activeTab="3" xr2:uid="{00000000-000D-0000-FFFF-FFFF00000000}"/>
  </bookViews>
  <sheets>
    <sheet name="Inschrijfsom" sheetId="2" r:id="rId1"/>
    <sheet name="1. Hoogenwegbrug GO E&amp;W" sheetId="1" r:id="rId2"/>
    <sheet name="2. Heerenbrug GO E&amp;W" sheetId="3" r:id="rId3"/>
    <sheet name="3. Beukerssluisophaalbrug GO E&amp;" sheetId="4" r:id="rId4"/>
    <sheet name="4. Tarieven ROK"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4" l="1"/>
  <c r="F16" i="5"/>
  <c r="F7" i="5"/>
  <c r="G61" i="4"/>
  <c r="G59"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24" i="4"/>
  <c r="G22" i="4"/>
  <c r="G18" i="4"/>
  <c r="G19" i="4"/>
  <c r="G16" i="4"/>
  <c r="G9" i="4"/>
  <c r="G10" i="4"/>
  <c r="G11" i="4"/>
  <c r="G12" i="4"/>
  <c r="G13" i="4"/>
  <c r="G14" i="4"/>
  <c r="G8" i="4"/>
  <c r="G55" i="3"/>
  <c r="G53"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20" i="3"/>
  <c r="G15" i="3"/>
  <c r="G16" i="3"/>
  <c r="G17" i="3"/>
  <c r="G18" i="3"/>
  <c r="G12" i="3"/>
  <c r="G11" i="3"/>
  <c r="G9" i="3"/>
  <c r="G8" i="3"/>
  <c r="G49" i="1"/>
  <c r="G47" i="1"/>
  <c r="G18" i="1"/>
  <c r="G12" i="1"/>
  <c r="G15" i="1"/>
  <c r="G16" i="1"/>
  <c r="G17" i="1"/>
  <c r="G19" i="1"/>
  <c r="G20" i="1"/>
  <c r="G21" i="1"/>
  <c r="G22" i="1"/>
  <c r="G23" i="1"/>
  <c r="G24" i="1"/>
  <c r="G25" i="1"/>
  <c r="G26" i="1"/>
  <c r="G27" i="1"/>
  <c r="G28" i="1"/>
  <c r="G29" i="1"/>
  <c r="G30" i="1"/>
  <c r="G31" i="1"/>
  <c r="G32" i="1"/>
  <c r="G33" i="1"/>
  <c r="G34" i="1"/>
  <c r="G35" i="1"/>
  <c r="G36" i="1"/>
  <c r="G37" i="1"/>
  <c r="G38" i="1"/>
  <c r="G39" i="1"/>
  <c r="G40" i="1"/>
  <c r="G41" i="1"/>
  <c r="G42" i="1"/>
  <c r="G43" i="1"/>
  <c r="G44" i="1"/>
  <c r="G45" i="1"/>
  <c r="G26" i="4"/>
  <c r="G21" i="4"/>
  <c r="D25" i="5"/>
  <c r="F25" i="5" s="1"/>
  <c r="D7" i="5"/>
  <c r="D8" i="5"/>
  <c r="D9" i="5"/>
  <c r="D10" i="5"/>
  <c r="D13" i="5"/>
  <c r="D19" i="5"/>
  <c r="D20" i="5"/>
  <c r="D21" i="5"/>
  <c r="F21" i="5" s="1"/>
  <c r="D22" i="5"/>
  <c r="F27" i="5"/>
  <c r="F26" i="5"/>
  <c r="F24" i="5"/>
  <c r="F23" i="5"/>
  <c r="F22" i="5"/>
  <c r="F20" i="5"/>
  <c r="F19" i="5"/>
  <c r="F18" i="5"/>
  <c r="F17" i="5"/>
  <c r="F15" i="5"/>
  <c r="F14" i="5"/>
  <c r="F13" i="5"/>
  <c r="F12" i="5"/>
  <c r="F11" i="5"/>
  <c r="F10" i="5"/>
  <c r="F9" i="5"/>
  <c r="F8" i="5"/>
  <c r="G62" i="4" l="1"/>
  <c r="F29" i="5"/>
  <c r="G14" i="2" s="1"/>
  <c r="G14" i="3"/>
  <c r="G14" i="1"/>
  <c r="G10" i="1"/>
  <c r="G8" i="1"/>
  <c r="G56" i="3" l="1"/>
  <c r="E60" i="3" s="1"/>
  <c r="G60" i="3" s="1"/>
  <c r="E66" i="4"/>
  <c r="G66" i="4" s="1"/>
  <c r="E67" i="4" s="1"/>
  <c r="G67" i="4" s="1"/>
  <c r="E68" i="4" s="1"/>
  <c r="G68" i="4" s="1"/>
  <c r="G50" i="1"/>
  <c r="G69" i="4" l="1"/>
  <c r="G71" i="4" s="1"/>
  <c r="G13" i="2" s="1"/>
  <c r="E61" i="3"/>
  <c r="G61" i="3" s="1"/>
  <c r="E62" i="3" s="1"/>
  <c r="G62" i="3" s="1"/>
  <c r="E54" i="1"/>
  <c r="G54" i="1" s="1"/>
  <c r="E55" i="1" l="1"/>
  <c r="G55" i="1" s="1"/>
  <c r="G63" i="3"/>
  <c r="G65" i="3" s="1"/>
  <c r="G12" i="2" s="1"/>
  <c r="E56" i="1"/>
  <c r="G56" i="1" s="1"/>
  <c r="G57" i="1" s="1"/>
  <c r="G59" i="1" l="1"/>
  <c r="G11" i="2" s="1"/>
  <c r="G16" i="2" s="1"/>
</calcChain>
</file>

<file path=xl/sharedStrings.xml><?xml version="1.0" encoding="utf-8"?>
<sst xmlns="http://schemas.openxmlformats.org/spreadsheetml/2006/main" count="583" uniqueCount="292">
  <si>
    <t>GEGEVENS INSCHRIJVER (Onderneming)</t>
  </si>
  <si>
    <t>Naam inschrijver</t>
  </si>
  <si>
    <t>KvK-nummer</t>
  </si>
  <si>
    <t>Vestigingsplaats</t>
  </si>
  <si>
    <t>Contactpersoon</t>
  </si>
  <si>
    <t>SAMENVATTING INSCHRIJFSOM</t>
  </si>
  <si>
    <t>Onderdeel</t>
  </si>
  <si>
    <t>Tabblad</t>
  </si>
  <si>
    <t>Bedrag excl. btw</t>
  </si>
  <si>
    <t>2. Heerenbrug GO E&amp;W</t>
  </si>
  <si>
    <t>3. Beukerssluisophaalbrug GO E&amp;</t>
  </si>
  <si>
    <t>4. Tarieven ROK</t>
  </si>
  <si>
    <t>TOTALE INSCHRIJFSOM EXCLUSIEF BTW</t>
  </si>
  <si>
    <t>VERKLARING EN ONDERTEKENING</t>
  </si>
  <si>
    <t>Ondergetekende verklaart bevoegd te zijn Inschrijver rechtsgeldig te vertegenwoordigen en verklaart deze inschrijving volledig en naar waarheid te hebben ingevuld. Inschrijver gaat akkoord met de in de aanbestedingsstukken opgenomen voorwaarden en bevestigt dat de hierboven weergegeven totale inschrijfsom voortvloeit uit de ingevulde inschrijfstaten en tarievenlijst.</t>
  </si>
  <si>
    <t>Functie</t>
  </si>
  <si>
    <t>Plaats</t>
  </si>
  <si>
    <t>Datum</t>
  </si>
  <si>
    <t>Handtekening</t>
  </si>
  <si>
    <t>Werkposten</t>
  </si>
  <si>
    <t>Code</t>
  </si>
  <si>
    <t>Omschrijving</t>
  </si>
  <si>
    <t>Eenheid</t>
  </si>
  <si>
    <t>Hoeveelheid</t>
  </si>
  <si>
    <t xml:space="preserve">Eenheidsprijs </t>
  </si>
  <si>
    <t>Totaal</t>
  </si>
  <si>
    <t>V77-250-WTB</t>
  </si>
  <si>
    <t>Maatregelen WTB</t>
  </si>
  <si>
    <t>V77-250-WTB-001</t>
  </si>
  <si>
    <t>Aanbrengen van een voorziening tegen opspattend water</t>
  </si>
  <si>
    <t>EUR</t>
  </si>
  <si>
    <t>V77-250-EIA</t>
  </si>
  <si>
    <t>Maatregelen Elektro</t>
  </si>
  <si>
    <t>V77-250-EIA-001</t>
  </si>
  <si>
    <t>Vervangen van de Bediening en besturingsinstallatie</t>
  </si>
  <si>
    <t>V77-250-CON</t>
  </si>
  <si>
    <t>Maatregelen Conservering</t>
  </si>
  <si>
    <t>V77-250-CON-001</t>
  </si>
  <si>
    <t>Vervangen slijtlaag</t>
  </si>
  <si>
    <t>m2</t>
  </si>
  <si>
    <t>V77-250-DOC</t>
  </si>
  <si>
    <t xml:space="preserve">Procedures en documentatie </t>
  </si>
  <si>
    <t>V77-250-DOC-001</t>
  </si>
  <si>
    <t>Ontwerpdocumentatie</t>
  </si>
  <si>
    <t>V77-250-DOC-002</t>
  </si>
  <si>
    <t>Berekeningen elektrotechniek</t>
  </si>
  <si>
    <t>V77-250-DOC-003</t>
  </si>
  <si>
    <t>Berekeningen werktuigbouwkundig</t>
  </si>
  <si>
    <t>V77-250-DOC-004</t>
  </si>
  <si>
    <t>(Revisie)tekeningen elektrotechniek</t>
  </si>
  <si>
    <t>V77-250-DOC-005</t>
  </si>
  <si>
    <t>(Revisie)tekeningen werktuigbouwkundig</t>
  </si>
  <si>
    <t>V77-250-DOC-006</t>
  </si>
  <si>
    <t>Revisierapport</t>
  </si>
  <si>
    <t>V77-250-DOC-007</t>
  </si>
  <si>
    <t>Productcertificaten</t>
  </si>
  <si>
    <t>V77-250-DOC-008</t>
  </si>
  <si>
    <t>Productdocumentatie</t>
  </si>
  <si>
    <t>V77-250-DOC-009</t>
  </si>
  <si>
    <t>Inspectierapport(en)</t>
  </si>
  <si>
    <t>V77-250-DOC-010</t>
  </si>
  <si>
    <t>Uitlijnmeetrapport</t>
  </si>
  <si>
    <t>V77-250-DOC-011</t>
  </si>
  <si>
    <t>Olieanalyserapport</t>
  </si>
  <si>
    <t>V77-250-DOC-012</t>
  </si>
  <si>
    <t>Overige meetrapporten conform scope</t>
  </si>
  <si>
    <t>V77-250-DOC-013</t>
  </si>
  <si>
    <t>Kwaliteitsregistraties</t>
  </si>
  <si>
    <t>V77-250-DOC-014</t>
  </si>
  <si>
    <t>FAT elektrotechnische installatie</t>
  </si>
  <si>
    <t>V77-250-DOC-015</t>
  </si>
  <si>
    <t>SAT elektrotechnische installatie</t>
  </si>
  <si>
    <t>V77-250-DOC-016</t>
  </si>
  <si>
    <t>FAT werktuigbouwkundige installatie</t>
  </si>
  <si>
    <t>V77-250-DOC-017</t>
  </si>
  <si>
    <t>SAT werktuigbouwkundige installatie</t>
  </si>
  <si>
    <t>V77-250-DOC-018</t>
  </si>
  <si>
    <t>Functioneel testrapport veiligheidsfuncties (onderdeel van FAT/SAT)</t>
  </si>
  <si>
    <t>V77-250-DOC-019</t>
  </si>
  <si>
    <t>Functioneel testrapport brugbediening (onderdeel van FAT/SAT)</t>
  </si>
  <si>
    <t>V77-250-DOC-020</t>
  </si>
  <si>
    <t>Duurbeproeving (brug) minimaal 6 keer</t>
  </si>
  <si>
    <t>V77-250-DOC-021</t>
  </si>
  <si>
    <t>Onderhoud en bedienhandleiding</t>
  </si>
  <si>
    <t>V77-250-DOC-022</t>
  </si>
  <si>
    <t>IBS (inbedrijfstelling)</t>
  </si>
  <si>
    <t>V77-250-DOC-023</t>
  </si>
  <si>
    <t>Instructie onderhoudspersoneel/applicatiebeheerders</t>
  </si>
  <si>
    <t>V77-250-DOC-024</t>
  </si>
  <si>
    <t>Instructie bedienend personeel</t>
  </si>
  <si>
    <t>V77-250-DOC-025</t>
  </si>
  <si>
    <t>Conserveringsrapport</t>
  </si>
  <si>
    <t>V77-250-DOC-026</t>
  </si>
  <si>
    <t>Betonherstelrapport</t>
  </si>
  <si>
    <t>V77-250-DOC-027</t>
  </si>
  <si>
    <t xml:space="preserve">Software back-up </t>
  </si>
  <si>
    <t>V77-250-DOC-028</t>
  </si>
  <si>
    <t>Nulopname/nulmeting incl. fotoverslag situatie vóór uitvoering</t>
  </si>
  <si>
    <t>V77-250-DOC-029</t>
  </si>
  <si>
    <t>Eindopname incl. fotoverslag na uitvoering</t>
  </si>
  <si>
    <t>V77-250-DOC-030</t>
  </si>
  <si>
    <t>Revisierapport tandwielkasten</t>
  </si>
  <si>
    <t>V77-250-DOC-031</t>
  </si>
  <si>
    <t>Inspectie- en afstelrapport tandwieloverbrengingen</t>
  </si>
  <si>
    <t>V77-250-DOC-032</t>
  </si>
  <si>
    <t>Opleverdossier (Conform standaard leeswijzer v7.0 beheer)</t>
  </si>
  <si>
    <t>V77-250-TIJD</t>
  </si>
  <si>
    <t>Tijdelijke voorzieningen</t>
  </si>
  <si>
    <t>V77-250-TIJD-001</t>
  </si>
  <si>
    <t>Opstellen/afstemmen verkeersplan</t>
  </si>
  <si>
    <t>V77-250-DIV</t>
  </si>
  <si>
    <t>Diversen</t>
  </si>
  <si>
    <t>V77-250-DIV-001</t>
  </si>
  <si>
    <t>Onderhouds- en garantieperiode</t>
  </si>
  <si>
    <t>Subtotaal werkposten</t>
  </si>
  <si>
    <t>Grondslag</t>
  </si>
  <si>
    <t>Percentage</t>
  </si>
  <si>
    <t>929990</t>
  </si>
  <si>
    <t>Uitvoeringskosten</t>
  </si>
  <si>
    <t>%</t>
  </si>
  <si>
    <t>939990</t>
  </si>
  <si>
    <t>Algemene kosten (AK)</t>
  </si>
  <si>
    <t>949990</t>
  </si>
  <si>
    <t>Winst en risico (W&amp;R)</t>
  </si>
  <si>
    <t>Subtotaal staartkosten</t>
  </si>
  <si>
    <t>Aannemingssom, de omzetbelasting niet inbegrepen.</t>
  </si>
  <si>
    <t>333-040-HYD</t>
  </si>
  <si>
    <t>Maatregelen Hydrauliek</t>
  </si>
  <si>
    <t>333-040-HYD-001</t>
  </si>
  <si>
    <t>Reviseren hydraulische installaties</t>
  </si>
  <si>
    <t>333-040-HYD-002</t>
  </si>
  <si>
    <t>Reviseren van de hydraulische cilinders</t>
  </si>
  <si>
    <t>333-040-CON</t>
  </si>
  <si>
    <t>333-040-CON-001</t>
  </si>
  <si>
    <t>Conserveren van het object</t>
  </si>
  <si>
    <t>333-040-CON-002</t>
  </si>
  <si>
    <t>333-040-OVR</t>
  </si>
  <si>
    <t>Maatregelen Overig</t>
  </si>
  <si>
    <t>333-040-OVR-001</t>
  </si>
  <si>
    <t>Reinigen landhoofd</t>
  </si>
  <si>
    <t>333-040-OVR-002</t>
  </si>
  <si>
    <t>Aanpassen leidingen ter plaatse van hoofddraaipunten</t>
  </si>
  <si>
    <t>333-040-OVR-003</t>
  </si>
  <si>
    <t>Automatische smering vervangen voor handmatige smering</t>
  </si>
  <si>
    <t>333-040-OVR-004</t>
  </si>
  <si>
    <t>Reviseren oliebuffers</t>
  </si>
  <si>
    <t>333-040-OVR-005</t>
  </si>
  <si>
    <t>Aanbrengen vetafscheider pomp t.b.v. afvoer regenwater uit cilinderruimte</t>
  </si>
  <si>
    <t>333-040-DOC</t>
  </si>
  <si>
    <t>Procedures en documentatie</t>
  </si>
  <si>
    <t>333-040-DOC-001</t>
  </si>
  <si>
    <t>333-040-DOC-002</t>
  </si>
  <si>
    <t>333-040-DOC-003</t>
  </si>
  <si>
    <t>333-040-DOC-004</t>
  </si>
  <si>
    <t>333-040-DOC-005</t>
  </si>
  <si>
    <t>333-040-DOC-006</t>
  </si>
  <si>
    <t>333-040-DOC-007</t>
  </si>
  <si>
    <t>333-040-DOC-008</t>
  </si>
  <si>
    <t>333-040-DOC-009</t>
  </si>
  <si>
    <t>333-040-DOC-010</t>
  </si>
  <si>
    <t>333-040-DOC-011</t>
  </si>
  <si>
    <t>333-040-DOC-012</t>
  </si>
  <si>
    <t>333-040-DOC-013</t>
  </si>
  <si>
    <t>333-040-DOC-014</t>
  </si>
  <si>
    <t>333-040-DOC-015</t>
  </si>
  <si>
    <t>333-040-DOC-016</t>
  </si>
  <si>
    <t>333-040-DOC-017</t>
  </si>
  <si>
    <t>333-040-DOC-018</t>
  </si>
  <si>
    <t>333-040-DOC-019</t>
  </si>
  <si>
    <t>333-040-DOC-020</t>
  </si>
  <si>
    <t>333-040-DOC-021</t>
  </si>
  <si>
    <t>333-040-DOC-022</t>
  </si>
  <si>
    <t>333-040-DOC-023</t>
  </si>
  <si>
    <t>333-040-DOC-024</t>
  </si>
  <si>
    <t>333-040-DOC-025</t>
  </si>
  <si>
    <t>333-040-DOC-026</t>
  </si>
  <si>
    <t>333-040-DOC-027</t>
  </si>
  <si>
    <t>333-040-DOC-028</t>
  </si>
  <si>
    <t>333-040-DOC-029</t>
  </si>
  <si>
    <t>333-040-DOC-030</t>
  </si>
  <si>
    <t>333-040-DOC-031</t>
  </si>
  <si>
    <t>333-040-DOC-032</t>
  </si>
  <si>
    <t>333-040-TIJD</t>
  </si>
  <si>
    <t>333-040-TIJD-001</t>
  </si>
  <si>
    <t>333-040-DIV-001</t>
  </si>
  <si>
    <t>3. Beukerssluisophaalbrug GO E&amp;W</t>
  </si>
  <si>
    <t>V1-011-WTB</t>
  </si>
  <si>
    <t>V1-011-WTB-001</t>
  </si>
  <si>
    <t>Herstellen van de open tandwieloverbrengingen</t>
  </si>
  <si>
    <t>V1-011-WTB-002</t>
  </si>
  <si>
    <t>Vervangen van de opleggingen</t>
  </si>
  <si>
    <t>st</t>
  </si>
  <si>
    <t>V1-011-WTB-003</t>
  </si>
  <si>
    <t>Vervangen van het smeersysteem</t>
  </si>
  <si>
    <t>V1-011-WTB-004</t>
  </si>
  <si>
    <t>Reviseren tandwielkasten</t>
  </si>
  <si>
    <t>V1-011-WTB-005</t>
  </si>
  <si>
    <t>Vastzetten ballastplaten</t>
  </si>
  <si>
    <t>V1-011-WTB-006</t>
  </si>
  <si>
    <t>Vervangen onderdraaipunt</t>
  </si>
  <si>
    <t>V1-011-WTB-007</t>
  </si>
  <si>
    <t>Afvoergoten monteren</t>
  </si>
  <si>
    <t>V1-011-EIA</t>
  </si>
  <si>
    <t>V1-011-EIA-001</t>
  </si>
  <si>
    <t>Vervangen van de bediening en besturingsinstallatie</t>
  </si>
  <si>
    <t>V1-011-EIA-002</t>
  </si>
  <si>
    <t>Verplaatsen van het MEP paneel</t>
  </si>
  <si>
    <t>V1-011-EIA-003</t>
  </si>
  <si>
    <t>Verplaatsen luidspreker</t>
  </si>
  <si>
    <t>V1-011-CON</t>
  </si>
  <si>
    <t>V1-011-CON-001</t>
  </si>
  <si>
    <t>V1-011-CON-002</t>
  </si>
  <si>
    <t>V1-011-OVR</t>
  </si>
  <si>
    <t>V1-011-OVR-001</t>
  </si>
  <si>
    <t>Betonschade oplegbalk herstellen</t>
  </si>
  <si>
    <t>V1-011-DOC</t>
  </si>
  <si>
    <t>V1-011-DOC-001</t>
  </si>
  <si>
    <t>V1-011-DOC-002</t>
  </si>
  <si>
    <t>V1-011-DOC-003</t>
  </si>
  <si>
    <t>V1-011-DOC-004</t>
  </si>
  <si>
    <t>V1-011-DOC-005</t>
  </si>
  <si>
    <t>V1-011-DOC-006</t>
  </si>
  <si>
    <t>V1-011-DOC-007</t>
  </si>
  <si>
    <t>V1-011-DOC-008</t>
  </si>
  <si>
    <t>V1-011-DOC-009</t>
  </si>
  <si>
    <t>V1-011-DOC-010</t>
  </si>
  <si>
    <t>V1-011-DOC-011</t>
  </si>
  <si>
    <t>V1-011-DOC-012</t>
  </si>
  <si>
    <t>V1-011-DOC-013</t>
  </si>
  <si>
    <t>V1-011-DOC-014</t>
  </si>
  <si>
    <t>V1-011-DOC-015</t>
  </si>
  <si>
    <t>V1-011-DOC-016</t>
  </si>
  <si>
    <t>V1-011-DOC-017</t>
  </si>
  <si>
    <t>V1-011-DOC-018</t>
  </si>
  <si>
    <t>V1-011-DOC-019</t>
  </si>
  <si>
    <t>V1-011-DOC-020</t>
  </si>
  <si>
    <t>V1-011-DOC-021</t>
  </si>
  <si>
    <t>V1-011-DOC-022</t>
  </si>
  <si>
    <t>V1-011-DOC-023</t>
  </si>
  <si>
    <t>V1-011-DOC-024</t>
  </si>
  <si>
    <t>V1-011-DOC-025</t>
  </si>
  <si>
    <t>V1-011-DOC-026</t>
  </si>
  <si>
    <t>V1-011-DOC-027</t>
  </si>
  <si>
    <t>V1-011-DOC-028</t>
  </si>
  <si>
    <t>V1-011-DOC-029</t>
  </si>
  <si>
    <t>V1-011-DOC-030</t>
  </si>
  <si>
    <t>V1-011-DOC-031</t>
  </si>
  <si>
    <t>V1-011-DOC-032</t>
  </si>
  <si>
    <t>V1-011-TIJD</t>
  </si>
  <si>
    <t>V1-011-TIJD-001</t>
  </si>
  <si>
    <t>V1-011-DIV</t>
  </si>
  <si>
    <t>V1-011-DIV-001</t>
  </si>
  <si>
    <t>4. Tarievenlijst functionarissen – ROK E&amp;W</t>
  </si>
  <si>
    <t>- Uitsluitend de geel gemarkeerde velden dienen door Inschrijver te worden ingevuld.
- De opgenomen fictieve hoeveelheden (Q) worden uitsluitend gebruikt voor de beoordeling van de Inschrijving en geven geen recht op daadwerkelijke afname.
- De aangeboden uurtarieven zijn all-in tarieven en omvatten alle met de inzet van de betreffende functionaris samenhangende kosten, waaronder personeelskosten, werkgeverslasten, overhead, algemene kosten, winst en risico.
- Over de aangeboden uurtarieven mogen geen aanvullende opslagen voor algemene kosten, winst en risico of vergelijkbare kostencomponenten in rekening worden gebracht.
- De aangeboden uurtarieven zijn gedurende de looptijd van de Raamovereenkomst bindend, behoudens toepassing van de overeengekomen indexeringsregeling.
- Het is niet toegestaan een uurtarief van € 0,00 of een negatief uurtarief op te geven.
- De aangeboden uurtarieven dienen realistisch, marktconform en kostendekkend te zijn.
- De tarieven dienen te worden opgegeven in euro's, exclusief btw.</t>
  </si>
  <si>
    <t>Tarieven functionarissen</t>
  </si>
  <si>
    <t>Fictieve hoeveelheid (Q)</t>
  </si>
  <si>
    <t>All-in uurtarief (P) excl. btw</t>
  </si>
  <si>
    <t>Fictief inschrijfbedrag (P × Q) excl. btw</t>
  </si>
  <si>
    <t>Projectmanager</t>
  </si>
  <si>
    <t>uur</t>
  </si>
  <si>
    <t>Contractmanager</t>
  </si>
  <si>
    <t>Omgevingsmanager</t>
  </si>
  <si>
    <t>Technisch manager</t>
  </si>
  <si>
    <t>Integraal kostendeskundige</t>
  </si>
  <si>
    <t>Inkoper</t>
  </si>
  <si>
    <t>Manager projectbeheersing</t>
  </si>
  <si>
    <t>Lead Engineer</t>
  </si>
  <si>
    <t>Hardware Engineer</t>
  </si>
  <si>
    <t>Software Engineer</t>
  </si>
  <si>
    <t>Calculator</t>
  </si>
  <si>
    <t>Service Engineer / Inbedrijfsteller</t>
  </si>
  <si>
    <t>Constructeur</t>
  </si>
  <si>
    <t>Uitvoerder / Chef Monteur</t>
  </si>
  <si>
    <t>V&amp;G-/KAM-functionaris</t>
  </si>
  <si>
    <t>Projectcoördinator</t>
  </si>
  <si>
    <t>Lastechnicus</t>
  </si>
  <si>
    <t>CAD Designer</t>
  </si>
  <si>
    <t>Monteur locatie</t>
  </si>
  <si>
    <t>Monteur werkplaats</t>
  </si>
  <si>
    <t>Schilder / Coater</t>
  </si>
  <si>
    <t>Inschrijfsom tarievenlijst</t>
  </si>
  <si>
    <t>4. Tarievenlijst functionarissen ROK E&amp;W</t>
  </si>
  <si>
    <t>1. Hoogenwegbrug</t>
  </si>
  <si>
    <t>1. Hoogenwegbrug GO E&amp;W</t>
  </si>
  <si>
    <t xml:space="preserve"> </t>
  </si>
  <si>
    <t>V1-011-EIA-001a</t>
  </si>
  <si>
    <t>specifieke aanvullende eisen voor dit object</t>
  </si>
  <si>
    <t xml:space="preserve"> Inschrijfstaat – Groot onderhoud Kunstwerken E&amp;W</t>
  </si>
  <si>
    <t>- Uitsluitend de geel gemarkeerde velden dienen door Inschrijver te worden ingevuld. 
- Het is niet toegestaan een prijs van € 0,00 of een negatief bedrag op te geven.
- De opgegeven prijzen en percentages dienen realistisch, marktconform en kostendekkend te zijn en gebaseerd te zijn op een zorgvuldige inschatting van de werkzaamheden.
- De prijzen dienen te zijn opgegeven in euro’s, exclusief btw, tenzij anders vermeld.
- Het is niet toegestaan kosten dubbel in rekening te brengen. Kosten die reeds in een andere post of kostencomponent zijn opgenomen, mogen niet nogmaals worden verrekend.
- De opgenomen hoeveelheden dienen uitsluitend voor de bepaling van de inschrijvingssom en geven geen recht op daadwerkelijke afname.
- De inschrijfstaat dient volledig en ongewijzigd te worden ingediend. Het wijzigen van omschrijvingen, hoeveelheden, formules, grondslagen of andere vaste onderdelen is niet toegestaan.
- Uitvoeringskosten: het aangeboden percentage wordt berekend over het subtotaal van de werkposten.
- Algemene kosten (AK): het aangeboden percentage wordt berekend over het subtotaal van de werkposten en de uitvoeringskosten.
- Winst en risico (W&amp;R): het aangeboden percentage wordt berekend over het subtotaal van de werkposten, de uitvoeringskosten en de algemene kosten.
-'' Inschrijver dient voor iedere procentuele opslag (Uitvoeringskosten, Algemene kosten (AK) en Winst en Risico (W&amp;R)) op alle objecttabbladen hetzelfde percentage in te vullen. Het is niet toegestaan voor dezelfde procentuele opslag per object verschillende percentages aan te bieden.</t>
  </si>
  <si>
    <t>- Uitsluitend de geel gemarkeerde velden dienen door Inschrijver te worden ingevuld. 
- Het is niet toegestaan een prijs van € 0,00 of een negatief bedrag op te geven.
- De opgegeven prijzen en percentages dienen realistisch, marktconform en kostendekkend te zijn en gebaseerd te zijn op een zorgvuldige inschatting van de werkzaamheden.
- De prijzen dienen te zijn opgegeven in euro’s, exclusief btw, tenzij anders vermeld.
- Het is niet toegestaan kosten dubbel in rekening te brengen. Kosten die reeds in een andere post of kostencomponent zijn opgenomen, mogen niet nogmaals worden verrekend.
- De opgenomen hoeveelheden dienen uitsluitend voor de bepaling van de inschrijvingssom en geven geen recht op daadwerkelijke afname.
- De inschrijfstaat dient volledig en ongewijzigd te worden ingediend. Het wijzigen van omschrijvingen, hoeveelheden, formules, grondslagen of andere vaste onderdelen is niet toegestaan.
- Uitvoeringskosten: het aangeboden percentage wordt berekend over het subtotaal van de werkposten.
- Algemene kosten (AK): het aangeboden percentage wordt berekend over het subtotaal van de werkposten en de uitvoeringskosten.
- Winst en risico (W&amp;R): het aangeboden percentage wordt berekend over het subtotaal van de werkposten, de uitvoeringskosten en de algemene kosten. 
-' Inschrijver dient voor iedere procentuele opslag (Uitvoeringskosten, Algemene kosten (AK) en Winst en Risico (W&amp;R)) op alle objecttabbladen hetzelfde percentage in te vullen. Het is niet toegestaan voor dezelfde procentuele opslag per object verschillende percentages aan te bieden.</t>
  </si>
  <si>
    <t xml:space="preserve">Procentuele kosten </t>
  </si>
  <si>
    <t>- Uitsluitend de geel gemarkeerde velden dienen door Inschrijver te worden ingevuld. 
- Het is niet toegestaan een prijs van € 0,00 of een negatief bedrag op te geven.
- De opgegeven prijzen en percentages dienen realistisch, marktconform en kostendekkend te zijn en gebaseerd te zijn op een zorgvuldige inschatting van de werkzaamheden.
- De prijzen dienen te zijn opgegeven in euro’s, exclusief btw, tenzij anders vermeld.
- Het is niet toegestaan kosten dubbel in rekening te brengen. Kosten die reeds in een andere post of kostencomponent zijn opgenomen, mogen niet nogmaals worden verrekend.
- De opgenomen hoeveelheden dienen uitsluitend voor de bepaling van de inschrijvingssom en geven geen recht op daadwerkelijke afname.
- De inschrijfstaat dient volledig en ongewijzigd te worden ingediend. Het wijzigen van omschrijvingen, hoeveelheden, formules, grondslagen of andere vaste onderdelen is niet toegestaan.
- Uitvoeringskosten: het aangeboden percentage wordt berekend over het subtotaal van de werkposten.
- Algemene kosten (AK): het aangeboden percentage wordt berekend over het subtotaal van de werkposten en de uitvoeringskosten.
- Winst en risico (W&amp;R): het aangeboden percentage wordt berekend over het subtotaal van de werkposten, de uitvoeringskosten en de algemene kosten. 
- Inschrijver dient voor iedere procentuele opslag (Uitvoeringskosten, Algemene kosten (AK) en Winst en Risico (W&amp;R)) op alle objecttabbladen hetzelfde percentage in te vullen. Het is niet toegestaan voor dezelfde procentuele opslag per object verschillende percentages aan te bieden.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</si>
</sst>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numFmt numFmtId="165" formatCode="#,##0.0"/>
  </numFmts>
  <fonts count="13">
    <font>
      <sz val="11"/>
      <name val="Carlito"/>
    </font>
    <font>
      <sz val="11"/>
      <name val="Carlito"/>
    </font>
    <font>
      <sz val="8"/>
      <name val="Carlito"/>
    </font>
    <font>
      <b/>
      <sz val="11"/>
      <color rgb="FFFFFFFF"/>
      <name val="Calibri"/>
      <family val="2"/>
      <scheme val="minor"/>
    </font>
    <font>
      <b/>
      <sz val="11"/>
      <name val="Calibri"/>
      <family val="2"/>
      <scheme val="minor"/>
    </font>
    <font>
      <sz val="11"/>
      <name val="Calibri"/>
      <family val="2"/>
      <scheme val="minor"/>
    </font>
    <font>
      <b/>
      <sz val="10"/>
      <color theme="0"/>
      <name val="Calibri"/>
      <family val="2"/>
      <scheme val="minor"/>
    </font>
    <font>
      <b/>
      <sz val="10"/>
      <color rgb="FFFFFFFF"/>
      <name val="Calibri"/>
      <family val="2"/>
      <scheme val="minor"/>
    </font>
    <font>
      <sz val="10"/>
      <name val="Calibri"/>
      <family val="2"/>
      <scheme val="minor"/>
    </font>
    <font>
      <b/>
      <sz val="10"/>
      <name val="Calibri"/>
      <family val="2"/>
      <scheme val="minor"/>
    </font>
    <font>
      <b/>
      <sz val="12"/>
      <name val="Calibri"/>
      <family val="2"/>
      <scheme val="minor"/>
    </font>
    <font>
      <b/>
      <sz val="12"/>
      <color rgb="FFFFFFFF"/>
      <name val="Calibri"/>
      <family val="2"/>
      <scheme val="minor"/>
    </font>
    <font>
      <b/>
      <sz val="18"/>
      <color rgb="FFFFFFFF"/>
      <name val="Calibri"/>
      <family val="2"/>
      <scheme val="minor"/>
    </font>
  </fonts>
  <fills count="14">
    <fill>
      <patternFill patternType="none"/>
    </fill>
    <fill>
      <patternFill patternType="gray125"/>
    </fill>
    <fill>
      <patternFill patternType="solid">
        <fgColor theme="0"/>
      </patternFill>
    </fill>
    <fill>
      <patternFill patternType="solid">
        <fgColor rgb="FFD9EAF7"/>
      </patternFill>
    </fill>
    <fill>
      <patternFill patternType="solid">
        <fgColor rgb="FFE2F0D9"/>
      </patternFill>
    </fill>
    <fill>
      <patternFill patternType="solid">
        <fgColor rgb="FFE7E6E6"/>
      </patternFill>
    </fill>
    <fill>
      <patternFill patternType="solid">
        <fgColor rgb="FFF2F2F2"/>
      </patternFill>
    </fill>
    <fill>
      <patternFill patternType="solid">
        <fgColor rgb="FFA9D18E"/>
      </patternFill>
    </fill>
    <fill>
      <patternFill patternType="solid">
        <fgColor theme="4"/>
        <bgColor indexed="64"/>
      </patternFill>
    </fill>
    <fill>
      <patternFill patternType="solid">
        <fgColor theme="0"/>
        <bgColor indexed="64"/>
      </patternFill>
    </fill>
    <fill>
      <patternFill patternType="solid">
        <fgColor theme="3" tint="0.89999084444715716"/>
        <bgColor indexed="64"/>
      </patternFill>
    </fill>
    <fill>
      <patternFill patternType="solid">
        <fgColor rgb="FFFFFF00"/>
        <bgColor indexed="64"/>
      </patternFill>
    </fill>
    <fill>
      <patternFill patternType="solid">
        <fgColor rgb="FF1F4E78"/>
      </patternFill>
    </fill>
    <fill>
      <patternFill patternType="solid">
        <fgColor theme="9" tint="0.79998168889431442"/>
        <bgColor indexed="64"/>
      </patternFill>
    </fill>
  </fills>
  <borders count="30">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1" fillId="0" borderId="0"/>
  </cellStyleXfs>
  <cellXfs count="198">
    <xf numFmtId="0" fontId="0" fillId="0" borderId="0" xfId="0"/>
    <xf numFmtId="0" fontId="5" fillId="0" borderId="12" xfId="0" applyFont="1" applyBorder="1" applyAlignment="1">
      <alignment horizontal="left" wrapText="1"/>
    </xf>
    <xf numFmtId="0" fontId="5" fillId="0" borderId="2" xfId="0" applyFont="1" applyBorder="1" applyAlignment="1">
      <alignment wrapText="1"/>
    </xf>
    <xf numFmtId="0" fontId="4" fillId="6" borderId="18" xfId="0" applyFont="1" applyFill="1" applyBorder="1" applyAlignment="1">
      <alignment wrapText="1"/>
    </xf>
    <xf numFmtId="0" fontId="4" fillId="6" borderId="9" xfId="0" applyFont="1" applyFill="1" applyBorder="1" applyAlignment="1">
      <alignment wrapText="1"/>
    </xf>
    <xf numFmtId="164" fontId="4" fillId="6" borderId="14" xfId="0" applyNumberFormat="1" applyFont="1" applyFill="1" applyBorder="1" applyAlignment="1">
      <alignment wrapText="1"/>
    </xf>
    <xf numFmtId="0" fontId="3" fillId="8" borderId="15" xfId="0" applyFont="1" applyFill="1" applyBorder="1" applyAlignment="1">
      <alignment horizontal="left" vertical="center" wrapText="1"/>
    </xf>
    <xf numFmtId="0" fontId="3" fillId="8" borderId="16" xfId="0" applyFont="1" applyFill="1" applyBorder="1" applyAlignment="1">
      <alignment horizontal="left" vertical="center" wrapText="1"/>
    </xf>
    <xf numFmtId="0" fontId="3" fillId="8" borderId="17" xfId="0" applyFont="1" applyFill="1" applyBorder="1" applyAlignment="1">
      <alignment horizontal="left" vertical="center" wrapText="1"/>
    </xf>
    <xf numFmtId="3" fontId="4" fillId="6" borderId="9" xfId="0" applyNumberFormat="1" applyFont="1" applyFill="1" applyBorder="1" applyAlignment="1">
      <alignment wrapText="1"/>
    </xf>
    <xf numFmtId="0" fontId="7" fillId="8" borderId="10" xfId="0" applyFont="1" applyFill="1" applyBorder="1" applyAlignment="1">
      <alignment horizontal="left" vertical="center" wrapText="1"/>
    </xf>
    <xf numFmtId="0" fontId="7" fillId="8" borderId="7" xfId="0" applyFont="1" applyFill="1" applyBorder="1" applyAlignment="1">
      <alignment horizontal="left" vertical="center" wrapText="1"/>
    </xf>
    <xf numFmtId="0" fontId="7" fillId="8" borderId="8" xfId="0" applyFont="1" applyFill="1" applyBorder="1" applyAlignment="1">
      <alignment horizontal="left" vertical="center" wrapText="1"/>
    </xf>
    <xf numFmtId="164" fontId="8" fillId="11" borderId="2" xfId="0" applyNumberFormat="1" applyFont="1" applyFill="1" applyBorder="1" applyAlignment="1">
      <alignment wrapText="1"/>
    </xf>
    <xf numFmtId="164" fontId="8" fillId="13" borderId="5" xfId="0" applyNumberFormat="1" applyFont="1" applyFill="1" applyBorder="1" applyAlignment="1">
      <alignment wrapText="1"/>
    </xf>
    <xf numFmtId="0" fontId="9" fillId="11" borderId="2" xfId="0" applyFont="1" applyFill="1" applyBorder="1" applyAlignment="1">
      <alignment horizontal="left" wrapText="1"/>
    </xf>
    <xf numFmtId="164" fontId="9" fillId="11" borderId="2" xfId="0" applyNumberFormat="1" applyFont="1" applyFill="1" applyBorder="1" applyAlignment="1">
      <alignment wrapText="1"/>
    </xf>
    <xf numFmtId="0" fontId="9" fillId="6" borderId="16" xfId="0" applyFont="1" applyFill="1" applyBorder="1" applyAlignment="1">
      <alignment wrapText="1"/>
    </xf>
    <xf numFmtId="164" fontId="9" fillId="6" borderId="17" xfId="0" applyNumberFormat="1" applyFont="1" applyFill="1" applyBorder="1" applyAlignment="1">
      <alignment wrapText="1"/>
    </xf>
    <xf numFmtId="0" fontId="6" fillId="8" borderId="15" xfId="0" applyFont="1" applyFill="1" applyBorder="1" applyAlignment="1">
      <alignment vertical="top"/>
    </xf>
    <xf numFmtId="0" fontId="6" fillId="8" borderId="16" xfId="0" applyFont="1" applyFill="1" applyBorder="1" applyAlignment="1">
      <alignment vertical="top"/>
    </xf>
    <xf numFmtId="0" fontId="6" fillId="8" borderId="29" xfId="0" applyFont="1" applyFill="1" applyBorder="1" applyAlignment="1">
      <alignment vertical="top"/>
    </xf>
    <xf numFmtId="0" fontId="6" fillId="8" borderId="14" xfId="0" applyFont="1" applyFill="1" applyBorder="1" applyAlignment="1">
      <alignment vertical="top"/>
    </xf>
    <xf numFmtId="0" fontId="6" fillId="8" borderId="19" xfId="0" applyFont="1" applyFill="1" applyBorder="1" applyAlignment="1">
      <alignment vertical="top"/>
    </xf>
    <xf numFmtId="0" fontId="8" fillId="0" borderId="11" xfId="1" applyFont="1" applyBorder="1" applyAlignment="1">
      <alignment wrapText="1"/>
    </xf>
    <xf numFmtId="0" fontId="8" fillId="0" borderId="22" xfId="1" applyFont="1" applyBorder="1" applyAlignment="1">
      <alignment wrapText="1"/>
    </xf>
    <xf numFmtId="1" fontId="8" fillId="5" borderId="22" xfId="1" applyNumberFormat="1" applyFont="1" applyFill="1" applyBorder="1" applyAlignment="1">
      <alignment wrapText="1"/>
    </xf>
    <xf numFmtId="164" fontId="8" fillId="11" borderId="22" xfId="1" applyNumberFormat="1" applyFont="1" applyFill="1" applyBorder="1" applyAlignment="1">
      <alignment wrapText="1"/>
    </xf>
    <xf numFmtId="164" fontId="8" fillId="4" borderId="23" xfId="1" applyNumberFormat="1" applyFont="1" applyFill="1" applyBorder="1" applyAlignment="1">
      <alignment wrapText="1"/>
    </xf>
    <xf numFmtId="0" fontId="8" fillId="0" borderId="12" xfId="1" applyFont="1" applyBorder="1" applyAlignment="1">
      <alignment wrapText="1"/>
    </xf>
    <xf numFmtId="0" fontId="8" fillId="0" borderId="2" xfId="1" applyFont="1" applyBorder="1" applyAlignment="1">
      <alignment wrapText="1"/>
    </xf>
    <xf numFmtId="1" fontId="8" fillId="5" borderId="2" xfId="1" applyNumberFormat="1" applyFont="1" applyFill="1" applyBorder="1" applyAlignment="1">
      <alignment wrapText="1"/>
    </xf>
    <xf numFmtId="164" fontId="8" fillId="4" borderId="5" xfId="1" applyNumberFormat="1" applyFont="1" applyFill="1" applyBorder="1" applyAlignment="1">
      <alignment wrapText="1"/>
    </xf>
    <xf numFmtId="0" fontId="8" fillId="0" borderId="24" xfId="1" applyFont="1" applyBorder="1" applyAlignment="1">
      <alignment wrapText="1"/>
    </xf>
    <xf numFmtId="0" fontId="8" fillId="0" borderId="25" xfId="1" applyFont="1" applyBorder="1" applyAlignment="1">
      <alignment wrapText="1"/>
    </xf>
    <xf numFmtId="1" fontId="8" fillId="5" borderId="25" xfId="1" applyNumberFormat="1" applyFont="1" applyFill="1" applyBorder="1" applyAlignment="1">
      <alignment wrapText="1"/>
    </xf>
    <xf numFmtId="164" fontId="8" fillId="4" borderId="26" xfId="1" applyNumberFormat="1" applyFont="1" applyFill="1" applyBorder="1" applyAlignment="1">
      <alignment wrapText="1"/>
    </xf>
    <xf numFmtId="0" fontId="9" fillId="3" borderId="12" xfId="0" applyFont="1" applyFill="1" applyBorder="1" applyAlignment="1">
      <alignment wrapText="1"/>
    </xf>
    <xf numFmtId="0" fontId="9" fillId="3" borderId="2" xfId="0" applyFont="1" applyFill="1" applyBorder="1" applyAlignment="1">
      <alignment wrapText="1"/>
    </xf>
    <xf numFmtId="0" fontId="9" fillId="3" borderId="2" xfId="0" applyFont="1" applyFill="1" applyBorder="1" applyAlignment="1">
      <alignment horizontal="left" wrapText="1"/>
    </xf>
    <xf numFmtId="0" fontId="9" fillId="3" borderId="5" xfId="0" applyFont="1" applyFill="1" applyBorder="1" applyAlignment="1">
      <alignment wrapText="1"/>
    </xf>
    <xf numFmtId="164" fontId="8" fillId="4" borderId="5" xfId="0" applyNumberFormat="1" applyFont="1" applyFill="1" applyBorder="1" applyAlignment="1">
      <alignment wrapText="1"/>
    </xf>
    <xf numFmtId="0" fontId="9" fillId="3" borderId="12" xfId="0" applyFont="1" applyFill="1" applyBorder="1" applyAlignment="1">
      <alignment horizontal="left" wrapText="1"/>
    </xf>
    <xf numFmtId="164" fontId="9" fillId="10" borderId="2" xfId="0" applyNumberFormat="1" applyFont="1" applyFill="1" applyBorder="1" applyAlignment="1">
      <alignment wrapText="1"/>
    </xf>
    <xf numFmtId="164" fontId="9" fillId="10" borderId="5" xfId="0" applyNumberFormat="1" applyFont="1" applyFill="1" applyBorder="1" applyAlignment="1">
      <alignment wrapText="1"/>
    </xf>
    <xf numFmtId="0" fontId="9" fillId="10" borderId="2" xfId="0" applyFont="1" applyFill="1" applyBorder="1" applyAlignment="1">
      <alignment horizontal="left" wrapText="1"/>
    </xf>
    <xf numFmtId="0" fontId="9" fillId="6" borderId="15" xfId="0" applyFont="1" applyFill="1" applyBorder="1" applyAlignment="1">
      <alignment wrapText="1"/>
    </xf>
    <xf numFmtId="0" fontId="7" fillId="8" borderId="15" xfId="0" applyFont="1" applyFill="1" applyBorder="1" applyAlignment="1">
      <alignment horizontal="left" vertical="center" wrapText="1"/>
    </xf>
    <xf numFmtId="0" fontId="7" fillId="8" borderId="16" xfId="0" applyFont="1" applyFill="1" applyBorder="1" applyAlignment="1">
      <alignment horizontal="left" vertical="center" wrapText="1"/>
    </xf>
    <xf numFmtId="0" fontId="7" fillId="8" borderId="17" xfId="0" applyFont="1" applyFill="1" applyBorder="1" applyAlignment="1">
      <alignment horizontal="left" vertical="center" wrapText="1"/>
    </xf>
    <xf numFmtId="0" fontId="5" fillId="2" borderId="0" xfId="0" applyFont="1" applyFill="1"/>
    <xf numFmtId="0" fontId="5" fillId="0" borderId="0" xfId="0" applyFont="1"/>
    <xf numFmtId="0" fontId="5" fillId="9" borderId="0" xfId="0" applyFont="1" applyFill="1"/>
    <xf numFmtId="0" fontId="5" fillId="2" borderId="0" xfId="0" applyFont="1" applyFill="1" applyAlignment="1">
      <alignment horizontal="left"/>
    </xf>
    <xf numFmtId="0" fontId="5" fillId="9" borderId="0" xfId="0" applyFont="1" applyFill="1" applyAlignment="1">
      <alignment horizontal="left"/>
    </xf>
    <xf numFmtId="0" fontId="5" fillId="9" borderId="1" xfId="0" applyFont="1" applyFill="1" applyBorder="1"/>
    <xf numFmtId="0" fontId="10" fillId="2" borderId="0" xfId="0" applyFont="1" applyFill="1" applyAlignment="1">
      <alignment horizontal="left"/>
    </xf>
    <xf numFmtId="0" fontId="9" fillId="3" borderId="12" xfId="1" applyFont="1" applyFill="1" applyBorder="1" applyAlignment="1">
      <alignment wrapText="1"/>
    </xf>
    <xf numFmtId="0" fontId="9" fillId="3" borderId="2" xfId="1" applyFont="1" applyFill="1" applyBorder="1" applyAlignment="1">
      <alignment wrapText="1"/>
    </xf>
    <xf numFmtId="0" fontId="5" fillId="2" borderId="1" xfId="0" applyFont="1" applyFill="1" applyBorder="1"/>
    <xf numFmtId="0" fontId="5" fillId="0" borderId="1" xfId="0" applyFont="1" applyBorder="1"/>
    <xf numFmtId="0" fontId="3" fillId="8" borderId="16" xfId="0" applyFont="1" applyFill="1" applyBorder="1" applyAlignment="1">
      <alignment horizontal="center" vertical="center" wrapText="1"/>
    </xf>
    <xf numFmtId="0" fontId="5" fillId="0" borderId="20" xfId="0" applyFont="1" applyBorder="1" applyAlignment="1">
      <alignment horizontal="left" wrapText="1"/>
    </xf>
    <xf numFmtId="0" fontId="5" fillId="0" borderId="13" xfId="0" applyFont="1" applyBorder="1" applyAlignment="1">
      <alignment wrapText="1"/>
    </xf>
    <xf numFmtId="10" fontId="5" fillId="11" borderId="13" xfId="0" applyNumberFormat="1" applyFont="1" applyFill="1" applyBorder="1" applyAlignment="1">
      <alignment wrapText="1"/>
    </xf>
    <xf numFmtId="164" fontId="5" fillId="4" borderId="21" xfId="0" applyNumberFormat="1" applyFont="1" applyFill="1" applyBorder="1" applyAlignment="1">
      <alignment wrapText="1"/>
    </xf>
    <xf numFmtId="10" fontId="5" fillId="11" borderId="2" xfId="0" applyNumberFormat="1" applyFont="1" applyFill="1" applyBorder="1" applyAlignment="1">
      <alignment wrapText="1"/>
    </xf>
    <xf numFmtId="164" fontId="5" fillId="4" borderId="5" xfId="0" applyNumberFormat="1" applyFont="1" applyFill="1" applyBorder="1" applyAlignment="1">
      <alignment wrapText="1"/>
    </xf>
    <xf numFmtId="0" fontId="4" fillId="6" borderId="19" xfId="0" applyFont="1" applyFill="1" applyBorder="1" applyAlignment="1">
      <alignment wrapText="1"/>
    </xf>
    <xf numFmtId="0" fontId="4" fillId="7" borderId="9" xfId="0" applyFont="1" applyFill="1" applyBorder="1" applyAlignment="1">
      <alignment wrapText="1"/>
    </xf>
    <xf numFmtId="164" fontId="4" fillId="7" borderId="14" xfId="0" applyNumberFormat="1" applyFont="1" applyFill="1" applyBorder="1" applyAlignment="1">
      <alignment wrapText="1"/>
    </xf>
    <xf numFmtId="0" fontId="5" fillId="0" borderId="0" xfId="0" applyFont="1" applyAlignment="1">
      <alignment horizontal="left"/>
    </xf>
    <xf numFmtId="0" fontId="8" fillId="2" borderId="0" xfId="0" applyFont="1" applyFill="1"/>
    <xf numFmtId="0" fontId="8" fillId="2" borderId="0" xfId="0" applyFont="1" applyFill="1" applyAlignment="1">
      <alignment horizontal="left"/>
    </xf>
    <xf numFmtId="0" fontId="8" fillId="2" borderId="0" xfId="0" applyFont="1" applyFill="1" applyAlignment="1">
      <alignment horizontal="center"/>
    </xf>
    <xf numFmtId="0" fontId="8" fillId="9" borderId="0" xfId="0" applyFont="1" applyFill="1"/>
    <xf numFmtId="0" fontId="9" fillId="2" borderId="0" xfId="0" applyFont="1" applyFill="1" applyAlignment="1">
      <alignment horizontal="left"/>
    </xf>
    <xf numFmtId="0" fontId="8" fillId="0" borderId="0" xfId="0" applyFont="1"/>
    <xf numFmtId="0" fontId="8" fillId="9" borderId="12" xfId="0" applyFont="1" applyFill="1" applyBorder="1"/>
    <xf numFmtId="0" fontId="8" fillId="9" borderId="2" xfId="0" applyFont="1" applyFill="1" applyBorder="1"/>
    <xf numFmtId="0" fontId="8" fillId="0" borderId="2" xfId="0" applyFont="1" applyBorder="1"/>
    <xf numFmtId="0" fontId="8" fillId="0" borderId="12" xfId="0" applyFont="1" applyBorder="1"/>
    <xf numFmtId="0" fontId="9" fillId="10" borderId="12" xfId="0" applyFont="1" applyFill="1" applyBorder="1"/>
    <xf numFmtId="0" fontId="9" fillId="10" borderId="2" xfId="0" applyFont="1" applyFill="1" applyBorder="1"/>
    <xf numFmtId="0" fontId="9" fillId="2" borderId="0" xfId="0" applyFont="1" applyFill="1"/>
    <xf numFmtId="0" fontId="9" fillId="9" borderId="0" xfId="0" applyFont="1" applyFill="1"/>
    <xf numFmtId="0" fontId="9" fillId="0" borderId="0" xfId="0" applyFont="1"/>
    <xf numFmtId="0" fontId="8" fillId="9" borderId="1" xfId="0" applyFont="1" applyFill="1" applyBorder="1"/>
    <xf numFmtId="0" fontId="8" fillId="2" borderId="1" xfId="0" applyFont="1" applyFill="1" applyBorder="1"/>
    <xf numFmtId="0" fontId="8" fillId="0" borderId="1" xfId="0" applyFont="1" applyBorder="1"/>
    <xf numFmtId="0" fontId="7" fillId="8" borderId="16" xfId="0" applyFont="1" applyFill="1" applyBorder="1" applyAlignment="1">
      <alignment horizontal="center" vertical="center" wrapText="1"/>
    </xf>
    <xf numFmtId="0" fontId="8" fillId="0" borderId="20" xfId="0" applyFont="1" applyBorder="1" applyAlignment="1">
      <alignment horizontal="left" wrapText="1"/>
    </xf>
    <xf numFmtId="0" fontId="8" fillId="0" borderId="13" xfId="0" applyFont="1" applyBorder="1" applyAlignment="1">
      <alignment wrapText="1"/>
    </xf>
    <xf numFmtId="164" fontId="8" fillId="4" borderId="13" xfId="0" applyNumberFormat="1" applyFont="1" applyFill="1" applyBorder="1" applyAlignment="1">
      <alignment horizontal="center" wrapText="1"/>
    </xf>
    <xf numFmtId="10" fontId="8" fillId="11" borderId="13" xfId="0" applyNumberFormat="1" applyFont="1" applyFill="1" applyBorder="1" applyAlignment="1">
      <alignment wrapText="1"/>
    </xf>
    <xf numFmtId="164" fontId="8" fillId="4" borderId="21" xfId="0" applyNumberFormat="1" applyFont="1" applyFill="1" applyBorder="1" applyAlignment="1">
      <alignment wrapText="1"/>
    </xf>
    <xf numFmtId="0" fontId="8" fillId="0" borderId="12" xfId="0" applyFont="1" applyBorder="1" applyAlignment="1">
      <alignment horizontal="left" wrapText="1"/>
    </xf>
    <xf numFmtId="0" fontId="8" fillId="0" borderId="2" xfId="0" applyFont="1" applyBorder="1" applyAlignment="1">
      <alignment wrapText="1"/>
    </xf>
    <xf numFmtId="164" fontId="8" fillId="4" borderId="2" xfId="0" applyNumberFormat="1" applyFont="1" applyFill="1" applyBorder="1" applyAlignment="1">
      <alignment horizontal="center" wrapText="1"/>
    </xf>
    <xf numFmtId="10" fontId="8" fillId="11" borderId="2" xfId="0" applyNumberFormat="1" applyFont="1" applyFill="1" applyBorder="1" applyAlignment="1">
      <alignment wrapText="1"/>
    </xf>
    <xf numFmtId="0" fontId="9" fillId="6" borderId="18" xfId="0" applyFont="1" applyFill="1" applyBorder="1" applyAlignment="1">
      <alignment wrapText="1"/>
    </xf>
    <xf numFmtId="0" fontId="9" fillId="6" borderId="9" xfId="0" applyFont="1" applyFill="1" applyBorder="1" applyAlignment="1">
      <alignment wrapText="1"/>
    </xf>
    <xf numFmtId="0" fontId="9" fillId="6" borderId="19" xfId="0" applyFont="1" applyFill="1" applyBorder="1" applyAlignment="1">
      <alignment wrapText="1"/>
    </xf>
    <xf numFmtId="164" fontId="9" fillId="6" borderId="14" xfId="0" applyNumberFormat="1" applyFont="1" applyFill="1" applyBorder="1" applyAlignment="1">
      <alignment wrapText="1"/>
    </xf>
    <xf numFmtId="0" fontId="9" fillId="7" borderId="9" xfId="0" applyFont="1" applyFill="1" applyBorder="1" applyAlignment="1">
      <alignment wrapText="1"/>
    </xf>
    <xf numFmtId="0" fontId="9" fillId="7" borderId="9" xfId="0" applyFont="1" applyFill="1" applyBorder="1" applyAlignment="1">
      <alignment horizontal="center" wrapText="1"/>
    </xf>
    <xf numFmtId="164" fontId="9" fillId="7" borderId="14" xfId="0" applyNumberFormat="1" applyFont="1" applyFill="1" applyBorder="1" applyAlignment="1">
      <alignment wrapText="1"/>
    </xf>
    <xf numFmtId="0" fontId="8" fillId="9" borderId="0" xfId="0" applyFont="1" applyFill="1" applyAlignment="1">
      <alignment horizontal="left"/>
    </xf>
    <xf numFmtId="0" fontId="8" fillId="9" borderId="0" xfId="0" applyFont="1" applyFill="1" applyAlignment="1">
      <alignment horizontal="center"/>
    </xf>
    <xf numFmtId="0" fontId="8" fillId="0" borderId="0" xfId="0" applyFont="1" applyAlignment="1">
      <alignment horizontal="left"/>
    </xf>
    <xf numFmtId="0" fontId="8" fillId="0" borderId="0" xfId="0" applyFont="1" applyAlignment="1">
      <alignment horizontal="center"/>
    </xf>
    <xf numFmtId="3" fontId="5" fillId="2" borderId="0" xfId="0" applyNumberFormat="1" applyFont="1" applyFill="1" applyAlignment="1">
      <alignment horizontal="center"/>
    </xf>
    <xf numFmtId="3" fontId="3" fillId="8" borderId="16" xfId="0" applyNumberFormat="1" applyFont="1" applyFill="1" applyBorder="1" applyAlignment="1">
      <alignment horizontal="center" vertical="center" wrapText="1"/>
    </xf>
    <xf numFmtId="3" fontId="5" fillId="4" borderId="13" xfId="0" applyNumberFormat="1" applyFont="1" applyFill="1" applyBorder="1" applyAlignment="1">
      <alignment horizontal="center" wrapText="1"/>
    </xf>
    <xf numFmtId="3" fontId="5" fillId="4" borderId="2" xfId="0" applyNumberFormat="1" applyFont="1" applyFill="1" applyBorder="1" applyAlignment="1">
      <alignment horizontal="center" wrapText="1"/>
    </xf>
    <xf numFmtId="3" fontId="4" fillId="7" borderId="9" xfId="0" applyNumberFormat="1" applyFont="1" applyFill="1" applyBorder="1" applyAlignment="1">
      <alignment horizontal="center" wrapText="1"/>
    </xf>
    <xf numFmtId="3" fontId="5" fillId="9" borderId="0" xfId="0" applyNumberFormat="1" applyFont="1" applyFill="1" applyAlignment="1">
      <alignment horizontal="center"/>
    </xf>
    <xf numFmtId="3" fontId="5" fillId="0" borderId="0" xfId="0" applyNumberFormat="1" applyFont="1" applyAlignment="1">
      <alignment horizontal="center"/>
    </xf>
    <xf numFmtId="0" fontId="4" fillId="0" borderId="12" xfId="0" applyFont="1" applyBorder="1" applyAlignment="1">
      <alignment wrapText="1"/>
    </xf>
    <xf numFmtId="0" fontId="5" fillId="9" borderId="27" xfId="0" applyFont="1" applyFill="1" applyBorder="1"/>
    <xf numFmtId="0" fontId="5" fillId="9" borderId="28" xfId="0" applyFont="1" applyFill="1" applyBorder="1"/>
    <xf numFmtId="0" fontId="4" fillId="3" borderId="12" xfId="0" applyFont="1" applyFill="1" applyBorder="1" applyAlignment="1">
      <alignment horizontal="center" vertical="center" wrapText="1"/>
    </xf>
    <xf numFmtId="0" fontId="4" fillId="3" borderId="5" xfId="0" applyFont="1" applyFill="1" applyBorder="1" applyAlignment="1">
      <alignment horizontal="center" vertical="center" wrapText="1"/>
    </xf>
    <xf numFmtId="164" fontId="5" fillId="0" borderId="5" xfId="0" applyNumberFormat="1" applyFont="1" applyBorder="1" applyAlignment="1">
      <alignment wrapText="1"/>
    </xf>
    <xf numFmtId="164" fontId="4" fillId="4" borderId="5" xfId="0" applyNumberFormat="1" applyFont="1" applyFill="1" applyBorder="1" applyAlignment="1">
      <alignment wrapText="1"/>
    </xf>
    <xf numFmtId="3" fontId="7" fillId="8" borderId="16" xfId="0" applyNumberFormat="1" applyFont="1" applyFill="1" applyBorder="1" applyAlignment="1">
      <alignment horizontal="left" vertical="center" wrapText="1"/>
    </xf>
    <xf numFmtId="0" fontId="9" fillId="3" borderId="11" xfId="0" applyFont="1" applyFill="1" applyBorder="1" applyAlignment="1">
      <alignment horizontal="left" wrapText="1"/>
    </xf>
    <xf numFmtId="165" fontId="9" fillId="3" borderId="2" xfId="0" applyNumberFormat="1" applyFont="1" applyFill="1" applyBorder="1" applyAlignment="1">
      <alignment wrapText="1"/>
    </xf>
    <xf numFmtId="3" fontId="9" fillId="3" borderId="2" xfId="0" applyNumberFormat="1" applyFont="1" applyFill="1" applyBorder="1" applyAlignment="1">
      <alignment wrapText="1"/>
    </xf>
    <xf numFmtId="165" fontId="8" fillId="0" borderId="2" xfId="0" applyNumberFormat="1" applyFont="1" applyBorder="1" applyAlignment="1">
      <alignment wrapText="1"/>
    </xf>
    <xf numFmtId="3" fontId="8" fillId="0" borderId="2" xfId="0" applyNumberFormat="1" applyFont="1" applyBorder="1" applyAlignment="1">
      <alignment horizontal="center" wrapText="1"/>
    </xf>
    <xf numFmtId="165" fontId="8" fillId="11" borderId="2" xfId="0" applyNumberFormat="1" applyFont="1" applyFill="1" applyBorder="1" applyAlignment="1">
      <alignment wrapText="1"/>
    </xf>
    <xf numFmtId="4" fontId="8" fillId="4" borderId="5" xfId="0" applyNumberFormat="1" applyFont="1" applyFill="1" applyBorder="1" applyAlignment="1">
      <alignment wrapText="1"/>
    </xf>
    <xf numFmtId="4" fontId="9" fillId="3" borderId="2" xfId="0" applyNumberFormat="1" applyFont="1" applyFill="1" applyBorder="1" applyAlignment="1">
      <alignment wrapText="1"/>
    </xf>
    <xf numFmtId="3" fontId="9" fillId="6" borderId="9" xfId="0" applyNumberFormat="1" applyFont="1" applyFill="1" applyBorder="1" applyAlignment="1">
      <alignment wrapText="1"/>
    </xf>
    <xf numFmtId="0" fontId="8" fillId="2" borderId="0" xfId="0" applyFont="1" applyFill="1" applyAlignment="1">
      <alignment horizontal="left" vertical="top"/>
    </xf>
    <xf numFmtId="0" fontId="8" fillId="9" borderId="0" xfId="0" quotePrefix="1" applyFont="1" applyFill="1" applyAlignment="1">
      <alignment wrapText="1"/>
    </xf>
    <xf numFmtId="0" fontId="8" fillId="0" borderId="1" xfId="1" applyFont="1" applyBorder="1" applyAlignment="1">
      <alignment wrapText="1"/>
    </xf>
    <xf numFmtId="1" fontId="8" fillId="0" borderId="1" xfId="1" applyNumberFormat="1" applyFont="1" applyBorder="1" applyAlignment="1">
      <alignment wrapText="1"/>
    </xf>
    <xf numFmtId="164" fontId="8" fillId="0" borderId="1" xfId="1" applyNumberFormat="1" applyFont="1" applyBorder="1" applyAlignment="1">
      <alignment wrapText="1"/>
    </xf>
    <xf numFmtId="164" fontId="9" fillId="7" borderId="19" xfId="1" applyNumberFormat="1" applyFont="1" applyFill="1" applyBorder="1" applyAlignment="1">
      <alignment wrapText="1"/>
    </xf>
    <xf numFmtId="0" fontId="8" fillId="9" borderId="12" xfId="1" applyFont="1" applyFill="1" applyBorder="1" applyAlignment="1">
      <alignment wrapText="1"/>
    </xf>
    <xf numFmtId="0" fontId="8" fillId="9" borderId="2" xfId="1" applyFont="1" applyFill="1" applyBorder="1" applyAlignment="1">
      <alignment wrapText="1"/>
    </xf>
    <xf numFmtId="0" fontId="7" fillId="8" borderId="18" xfId="0" applyFont="1" applyFill="1" applyBorder="1" applyAlignment="1">
      <alignment horizontal="left" vertical="top" wrapText="1"/>
    </xf>
    <xf numFmtId="0" fontId="7" fillId="8" borderId="9" xfId="0" applyFont="1" applyFill="1" applyBorder="1" applyAlignment="1">
      <alignment horizontal="left" vertical="top" wrapText="1"/>
    </xf>
    <xf numFmtId="0" fontId="7" fillId="8" borderId="19" xfId="0" applyFont="1" applyFill="1" applyBorder="1" applyAlignment="1">
      <alignment horizontal="left" vertical="top" wrapText="1"/>
    </xf>
    <xf numFmtId="49" fontId="8" fillId="0" borderId="15" xfId="0" applyNumberFormat="1" applyFont="1" applyBorder="1" applyAlignment="1">
      <alignment horizontal="left" vertical="top" wrapText="1"/>
    </xf>
    <xf numFmtId="49" fontId="8" fillId="0" borderId="16" xfId="0" applyNumberFormat="1" applyFont="1" applyBorder="1" applyAlignment="1">
      <alignment horizontal="left" vertical="top"/>
    </xf>
    <xf numFmtId="49" fontId="8" fillId="0" borderId="17" xfId="0" applyNumberFormat="1" applyFont="1" applyBorder="1" applyAlignment="1">
      <alignment horizontal="left" vertical="top"/>
    </xf>
    <xf numFmtId="0" fontId="6" fillId="8" borderId="18" xfId="0" applyFont="1" applyFill="1" applyBorder="1" applyAlignment="1">
      <alignment horizontal="left" vertical="top"/>
    </xf>
    <xf numFmtId="0" fontId="6" fillId="8" borderId="9" xfId="0" applyFont="1" applyFill="1" applyBorder="1" applyAlignment="1">
      <alignment horizontal="left" vertical="top"/>
    </xf>
    <xf numFmtId="0" fontId="6" fillId="8" borderId="19" xfId="0" applyFont="1" applyFill="1" applyBorder="1" applyAlignment="1">
      <alignment horizontal="left" vertical="top"/>
    </xf>
    <xf numFmtId="0" fontId="9" fillId="7" borderId="18" xfId="0" applyFont="1" applyFill="1" applyBorder="1" applyAlignment="1">
      <alignment horizontal="left" vertical="top" wrapText="1"/>
    </xf>
    <xf numFmtId="0" fontId="9" fillId="7" borderId="9" xfId="0" applyFont="1" applyFill="1" applyBorder="1" applyAlignment="1">
      <alignment horizontal="left" vertical="top" wrapText="1"/>
    </xf>
    <xf numFmtId="0" fontId="4" fillId="0" borderId="12" xfId="0" applyFont="1" applyBorder="1" applyAlignment="1">
      <alignment wrapText="1"/>
    </xf>
    <xf numFmtId="0" fontId="4" fillId="0" borderId="2" xfId="0" applyFont="1" applyBorder="1" applyAlignment="1">
      <alignment wrapText="1"/>
    </xf>
    <xf numFmtId="0" fontId="5" fillId="11" borderId="2" xfId="0" applyFont="1" applyFill="1" applyBorder="1" applyAlignment="1">
      <alignment wrapText="1"/>
    </xf>
    <xf numFmtId="0" fontId="5" fillId="11" borderId="5" xfId="0" applyFont="1" applyFill="1" applyBorder="1" applyAlignment="1">
      <alignment wrapText="1"/>
    </xf>
    <xf numFmtId="0" fontId="4" fillId="0" borderId="24" xfId="0" applyFont="1" applyBorder="1" applyAlignment="1">
      <alignment wrapText="1"/>
    </xf>
    <xf numFmtId="0" fontId="4" fillId="0" borderId="25" xfId="0" applyFont="1" applyBorder="1" applyAlignment="1">
      <alignment wrapText="1"/>
    </xf>
    <xf numFmtId="0" fontId="5" fillId="11" borderId="25" xfId="0" applyFont="1" applyFill="1" applyBorder="1" applyAlignment="1">
      <alignment wrapText="1"/>
    </xf>
    <xf numFmtId="0" fontId="5" fillId="11" borderId="26" xfId="0" applyFont="1" applyFill="1" applyBorder="1" applyAlignment="1">
      <alignment wrapText="1"/>
    </xf>
    <xf numFmtId="0" fontId="3" fillId="12" borderId="12" xfId="0" applyFont="1" applyFill="1" applyBorder="1" applyAlignment="1">
      <alignment wrapText="1"/>
    </xf>
    <xf numFmtId="0" fontId="3" fillId="12" borderId="2" xfId="0" applyFont="1" applyFill="1" applyBorder="1" applyAlignment="1">
      <alignment wrapText="1"/>
    </xf>
    <xf numFmtId="0" fontId="3" fillId="12" borderId="5" xfId="0" applyFont="1" applyFill="1" applyBorder="1" applyAlignment="1">
      <alignment wrapText="1"/>
    </xf>
    <xf numFmtId="0" fontId="4" fillId="3" borderId="2" xfId="0" applyFont="1" applyFill="1" applyBorder="1" applyAlignment="1">
      <alignment horizontal="center" vertical="center" wrapText="1"/>
    </xf>
    <xf numFmtId="0" fontId="5" fillId="0" borderId="2" xfId="0" applyFont="1" applyBorder="1" applyAlignment="1">
      <alignment wrapText="1"/>
    </xf>
    <xf numFmtId="0" fontId="4" fillId="4" borderId="12" xfId="0" applyFont="1" applyFill="1" applyBorder="1" applyAlignment="1">
      <alignment wrapText="1"/>
    </xf>
    <xf numFmtId="0" fontId="4" fillId="4" borderId="2" xfId="0" applyFont="1" applyFill="1" applyBorder="1" applyAlignment="1">
      <alignment wrapText="1"/>
    </xf>
    <xf numFmtId="0" fontId="5" fillId="6" borderId="12" xfId="0" applyFont="1" applyFill="1" applyBorder="1" applyAlignment="1">
      <alignment vertical="top" wrapText="1"/>
    </xf>
    <xf numFmtId="0" fontId="5" fillId="6" borderId="2" xfId="0" applyFont="1" applyFill="1" applyBorder="1" applyAlignment="1">
      <alignment vertical="top" wrapText="1"/>
    </xf>
    <xf numFmtId="0" fontId="5" fillId="6" borderId="5" xfId="0" applyFont="1" applyFill="1" applyBorder="1" applyAlignment="1">
      <alignment vertical="top" wrapText="1"/>
    </xf>
    <xf numFmtId="0" fontId="12" fillId="12" borderId="15" xfId="0" applyFont="1" applyFill="1" applyBorder="1" applyAlignment="1">
      <alignment horizontal="center" vertical="center" wrapText="1"/>
    </xf>
    <xf numFmtId="0" fontId="12" fillId="12" borderId="16" xfId="0" applyFont="1" applyFill="1" applyBorder="1" applyAlignment="1">
      <alignment horizontal="center" vertical="center" wrapText="1"/>
    </xf>
    <xf numFmtId="0" fontId="12" fillId="12" borderId="17" xfId="0" applyFont="1" applyFill="1" applyBorder="1" applyAlignment="1">
      <alignment horizontal="center" vertical="center" wrapText="1"/>
    </xf>
    <xf numFmtId="0" fontId="3" fillId="12" borderId="11" xfId="0" applyFont="1" applyFill="1" applyBorder="1" applyAlignment="1">
      <alignment wrapText="1"/>
    </xf>
    <xf numFmtId="0" fontId="3" fillId="12" borderId="22" xfId="0" applyFont="1" applyFill="1" applyBorder="1" applyAlignment="1">
      <alignment wrapText="1"/>
    </xf>
    <xf numFmtId="0" fontId="3" fillId="12" borderId="23" xfId="0" applyFont="1" applyFill="1" applyBorder="1" applyAlignment="1">
      <alignment wrapText="1"/>
    </xf>
    <xf numFmtId="0" fontId="4" fillId="7" borderId="18" xfId="0" applyFont="1" applyFill="1" applyBorder="1" applyAlignment="1">
      <alignment horizontal="left" vertical="top" wrapText="1"/>
    </xf>
    <xf numFmtId="0" fontId="4" fillId="7" borderId="9" xfId="0" applyFont="1" applyFill="1" applyBorder="1" applyAlignment="1">
      <alignment horizontal="left" vertical="top" wrapText="1"/>
    </xf>
    <xf numFmtId="165" fontId="9" fillId="3" borderId="3" xfId="0" applyNumberFormat="1" applyFont="1" applyFill="1" applyBorder="1" applyAlignment="1">
      <alignment horizontal="center" wrapText="1"/>
    </xf>
    <xf numFmtId="165" fontId="9" fillId="3" borderId="4" xfId="0" applyNumberFormat="1" applyFont="1" applyFill="1" applyBorder="1" applyAlignment="1">
      <alignment horizontal="center" wrapText="1"/>
    </xf>
    <xf numFmtId="165" fontId="9" fillId="3" borderId="6" xfId="0" applyNumberFormat="1" applyFont="1" applyFill="1" applyBorder="1" applyAlignment="1">
      <alignment horizontal="center" wrapText="1"/>
    </xf>
    <xf numFmtId="0" fontId="11" fillId="8" borderId="18" xfId="0" applyFont="1" applyFill="1" applyBorder="1" applyAlignment="1">
      <alignment horizontal="left" vertical="top" wrapText="1"/>
    </xf>
    <xf numFmtId="0" fontId="11" fillId="8" borderId="9" xfId="0" applyFont="1" applyFill="1" applyBorder="1" applyAlignment="1">
      <alignment horizontal="left" vertical="top" wrapText="1"/>
    </xf>
    <xf numFmtId="0" fontId="11" fillId="8" borderId="19" xfId="0" applyFont="1" applyFill="1" applyBorder="1" applyAlignment="1">
      <alignment horizontal="left" vertical="top" wrapText="1"/>
    </xf>
    <xf numFmtId="49" fontId="5" fillId="0" borderId="15" xfId="0" applyNumberFormat="1" applyFont="1" applyBorder="1" applyAlignment="1">
      <alignment horizontal="left" vertical="top" wrapText="1"/>
    </xf>
    <xf numFmtId="49" fontId="5" fillId="0" borderId="16" xfId="0" applyNumberFormat="1" applyFont="1" applyBorder="1" applyAlignment="1">
      <alignment horizontal="left" vertical="top"/>
    </xf>
    <xf numFmtId="49" fontId="5" fillId="0" borderId="17" xfId="0" applyNumberFormat="1" applyFont="1" applyBorder="1" applyAlignment="1">
      <alignment horizontal="left" vertical="top"/>
    </xf>
    <xf numFmtId="0" fontId="8" fillId="9" borderId="18" xfId="0" quotePrefix="1" applyFont="1" applyFill="1" applyBorder="1" applyAlignment="1">
      <alignment horizontal="left" vertical="top" wrapText="1"/>
    </xf>
    <xf numFmtId="0" fontId="8" fillId="9" borderId="9" xfId="0" quotePrefix="1" applyFont="1" applyFill="1" applyBorder="1" applyAlignment="1">
      <alignment horizontal="left" vertical="top" wrapText="1"/>
    </xf>
    <xf numFmtId="0" fontId="8" fillId="9" borderId="19" xfId="0" quotePrefix="1" applyFont="1" applyFill="1" applyBorder="1" applyAlignment="1">
      <alignment horizontal="left" vertical="top" wrapText="1"/>
    </xf>
    <xf numFmtId="0" fontId="7" fillId="8" borderId="15" xfId="1" applyFont="1" applyFill="1" applyBorder="1" applyAlignment="1">
      <alignment wrapText="1"/>
    </xf>
    <xf numFmtId="0" fontId="7" fillId="8" borderId="16" xfId="1" applyFont="1" applyFill="1" applyBorder="1" applyAlignment="1">
      <alignment wrapText="1"/>
    </xf>
    <xf numFmtId="0" fontId="7" fillId="8" borderId="17" xfId="1" applyFont="1" applyFill="1" applyBorder="1" applyAlignment="1">
      <alignment wrapText="1"/>
    </xf>
    <xf numFmtId="0" fontId="9" fillId="7" borderId="18" xfId="1" applyFont="1" applyFill="1" applyBorder="1" applyAlignment="1">
      <alignment wrapText="1"/>
    </xf>
    <xf numFmtId="0" fontId="9" fillId="7" borderId="9" xfId="1" applyFont="1" applyFill="1" applyBorder="1" applyAlignment="1">
      <alignment wrapText="1"/>
    </xf>
    <xf numFmtId="0" fontId="9" fillId="7" borderId="19" xfId="1" applyFont="1" applyFill="1" applyBorder="1" applyAlignment="1">
      <alignment wrapText="1"/>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934BB-9DE5-41B0-9B22-111988AB7D9F}">
  <dimension ref="A1:AM299"/>
  <sheetViews>
    <sheetView zoomScale="85" zoomScaleNormal="85" workbookViewId="0">
      <selection activeCell="D15" sqref="D15"/>
    </sheetView>
  </sheetViews>
  <sheetFormatPr defaultColWidth="8.6640625" defaultRowHeight="14.5"/>
  <cols>
    <col min="1" max="1" width="4.1640625" style="52" customWidth="1"/>
    <col min="2" max="2" width="40.6640625" style="51" customWidth="1"/>
    <col min="3" max="3" width="8.58203125" style="51" customWidth="1"/>
    <col min="4" max="6" width="8.6640625" style="51"/>
    <col min="7" max="7" width="15.6640625" style="51" bestFit="1" customWidth="1"/>
    <col min="8" max="39" width="8.58203125" style="52"/>
    <col min="40" max="16384" width="8.6640625" style="51"/>
  </cols>
  <sheetData>
    <row r="1" spans="1:7" s="52" customFormat="1" ht="15" thickBot="1"/>
    <row r="2" spans="1:7" ht="38.15" customHeight="1" thickBot="1">
      <c r="B2" s="172" t="s">
        <v>287</v>
      </c>
      <c r="C2" s="173"/>
      <c r="D2" s="173"/>
      <c r="E2" s="173"/>
      <c r="F2" s="173"/>
      <c r="G2" s="174"/>
    </row>
    <row r="3" spans="1:7">
      <c r="B3" s="175" t="s">
        <v>0</v>
      </c>
      <c r="C3" s="176"/>
      <c r="D3" s="176"/>
      <c r="E3" s="176"/>
      <c r="F3" s="176"/>
      <c r="G3" s="177"/>
    </row>
    <row r="4" spans="1:7">
      <c r="B4" s="154" t="s">
        <v>1</v>
      </c>
      <c r="C4" s="155"/>
      <c r="D4" s="156"/>
      <c r="E4" s="156"/>
      <c r="F4" s="156"/>
      <c r="G4" s="157"/>
    </row>
    <row r="5" spans="1:7">
      <c r="B5" s="154" t="s">
        <v>2</v>
      </c>
      <c r="C5" s="155"/>
      <c r="D5" s="156"/>
      <c r="E5" s="156"/>
      <c r="F5" s="156"/>
      <c r="G5" s="157"/>
    </row>
    <row r="6" spans="1:7">
      <c r="B6" s="154" t="s">
        <v>3</v>
      </c>
      <c r="C6" s="155"/>
      <c r="D6" s="156"/>
      <c r="E6" s="156"/>
      <c r="F6" s="156"/>
      <c r="G6" s="157"/>
    </row>
    <row r="7" spans="1:7">
      <c r="B7" s="154" t="s">
        <v>4</v>
      </c>
      <c r="C7" s="155"/>
      <c r="D7" s="156"/>
      <c r="E7" s="156"/>
      <c r="F7" s="156"/>
      <c r="G7" s="157"/>
    </row>
    <row r="8" spans="1:7" s="52" customFormat="1">
      <c r="A8" s="55"/>
      <c r="B8" s="119"/>
      <c r="C8" s="55"/>
      <c r="D8" s="55"/>
      <c r="E8" s="55"/>
      <c r="F8" s="55"/>
      <c r="G8" s="120"/>
    </row>
    <row r="9" spans="1:7">
      <c r="B9" s="162" t="s">
        <v>5</v>
      </c>
      <c r="C9" s="163"/>
      <c r="D9" s="163"/>
      <c r="E9" s="163"/>
      <c r="F9" s="163"/>
      <c r="G9" s="164"/>
    </row>
    <row r="10" spans="1:7">
      <c r="B10" s="121" t="s">
        <v>6</v>
      </c>
      <c r="C10" s="165" t="s">
        <v>7</v>
      </c>
      <c r="D10" s="165"/>
      <c r="E10" s="165"/>
      <c r="F10" s="165"/>
      <c r="G10" s="122" t="s">
        <v>8</v>
      </c>
    </row>
    <row r="11" spans="1:7" ht="27" customHeight="1">
      <c r="B11" s="118" t="s">
        <v>283</v>
      </c>
      <c r="C11" s="166" t="s">
        <v>283</v>
      </c>
      <c r="D11" s="166"/>
      <c r="E11" s="166"/>
      <c r="F11" s="166"/>
      <c r="G11" s="123">
        <f>'1. Hoogenwegbrug GO E&amp;W'!G59</f>
        <v>0</v>
      </c>
    </row>
    <row r="12" spans="1:7" ht="24.65" customHeight="1">
      <c r="B12" s="118" t="s">
        <v>9</v>
      </c>
      <c r="C12" s="166" t="s">
        <v>9</v>
      </c>
      <c r="D12" s="166"/>
      <c r="E12" s="166"/>
      <c r="F12" s="166"/>
      <c r="G12" s="123">
        <f>'2. Heerenbrug GO E&amp;W'!G65</f>
        <v>0</v>
      </c>
    </row>
    <row r="13" spans="1:7" ht="24" customHeight="1">
      <c r="B13" s="118" t="s">
        <v>185</v>
      </c>
      <c r="C13" s="166" t="s">
        <v>10</v>
      </c>
      <c r="D13" s="166"/>
      <c r="E13" s="166"/>
      <c r="F13" s="166"/>
      <c r="G13" s="123">
        <f>'3. Beukerssluisophaalbrug GO E&amp;'!G71</f>
        <v>0</v>
      </c>
    </row>
    <row r="14" spans="1:7" ht="26.15" customHeight="1">
      <c r="B14" s="118" t="s">
        <v>281</v>
      </c>
      <c r="C14" s="166" t="s">
        <v>11</v>
      </c>
      <c r="D14" s="166"/>
      <c r="E14" s="166"/>
      <c r="F14" s="166"/>
      <c r="G14" s="123">
        <f>'4. Tarieven ROK'!F29</f>
        <v>0</v>
      </c>
    </row>
    <row r="15" spans="1:7" s="52" customFormat="1">
      <c r="A15" s="55"/>
      <c r="B15" s="119"/>
      <c r="C15" s="55"/>
      <c r="D15" s="55"/>
      <c r="E15" s="55"/>
      <c r="F15" s="55"/>
      <c r="G15" s="120"/>
    </row>
    <row r="16" spans="1:7">
      <c r="B16" s="167" t="s">
        <v>12</v>
      </c>
      <c r="C16" s="168"/>
      <c r="D16" s="168"/>
      <c r="E16" s="168"/>
      <c r="F16" s="168"/>
      <c r="G16" s="124">
        <f>SUM(G11:G14)</f>
        <v>0</v>
      </c>
    </row>
    <row r="17" spans="1:7" s="52" customFormat="1">
      <c r="A17" s="55"/>
      <c r="B17" s="119"/>
      <c r="C17" s="55"/>
      <c r="D17" s="55"/>
      <c r="E17" s="55"/>
      <c r="F17" s="55"/>
      <c r="G17" s="120"/>
    </row>
    <row r="18" spans="1:7">
      <c r="B18" s="162" t="s">
        <v>13</v>
      </c>
      <c r="C18" s="163"/>
      <c r="D18" s="163"/>
      <c r="E18" s="163"/>
      <c r="F18" s="163"/>
      <c r="G18" s="164"/>
    </row>
    <row r="19" spans="1:7">
      <c r="B19" s="169" t="s">
        <v>14</v>
      </c>
      <c r="C19" s="170"/>
      <c r="D19" s="170"/>
      <c r="E19" s="170"/>
      <c r="F19" s="170"/>
      <c r="G19" s="171"/>
    </row>
    <row r="20" spans="1:7">
      <c r="B20" s="169"/>
      <c r="C20" s="170"/>
      <c r="D20" s="170"/>
      <c r="E20" s="170"/>
      <c r="F20" s="170"/>
      <c r="G20" s="171"/>
    </row>
    <row r="21" spans="1:7">
      <c r="B21" s="169"/>
      <c r="C21" s="170"/>
      <c r="D21" s="170"/>
      <c r="E21" s="170"/>
      <c r="F21" s="170"/>
      <c r="G21" s="171"/>
    </row>
    <row r="22" spans="1:7" s="52" customFormat="1">
      <c r="A22" s="55"/>
      <c r="B22" s="119"/>
      <c r="C22" s="55"/>
      <c r="D22" s="55"/>
      <c r="E22" s="55"/>
      <c r="F22" s="55"/>
      <c r="G22" s="120"/>
    </row>
    <row r="23" spans="1:7">
      <c r="B23" s="154" t="s">
        <v>284</v>
      </c>
      <c r="C23" s="155"/>
      <c r="D23" s="156"/>
      <c r="E23" s="156"/>
      <c r="F23" s="156"/>
      <c r="G23" s="157"/>
    </row>
    <row r="24" spans="1:7">
      <c r="B24" s="154" t="s">
        <v>15</v>
      </c>
      <c r="C24" s="155"/>
      <c r="D24" s="156"/>
      <c r="E24" s="156"/>
      <c r="F24" s="156"/>
      <c r="G24" s="157"/>
    </row>
    <row r="25" spans="1:7">
      <c r="B25" s="154" t="s">
        <v>16</v>
      </c>
      <c r="C25" s="155"/>
      <c r="D25" s="156"/>
      <c r="E25" s="156"/>
      <c r="F25" s="156"/>
      <c r="G25" s="157"/>
    </row>
    <row r="26" spans="1:7">
      <c r="B26" s="154" t="s">
        <v>17</v>
      </c>
      <c r="C26" s="155"/>
      <c r="D26" s="156"/>
      <c r="E26" s="156"/>
      <c r="F26" s="156"/>
      <c r="G26" s="157"/>
    </row>
    <row r="27" spans="1:7">
      <c r="B27" s="154" t="s">
        <v>18</v>
      </c>
      <c r="C27" s="155"/>
      <c r="D27" s="156"/>
      <c r="E27" s="156"/>
      <c r="F27" s="156"/>
      <c r="G27" s="157"/>
    </row>
    <row r="28" spans="1:7">
      <c r="B28" s="154"/>
      <c r="C28" s="155"/>
      <c r="D28" s="156"/>
      <c r="E28" s="156"/>
      <c r="F28" s="156"/>
      <c r="G28" s="157"/>
    </row>
    <row r="29" spans="1:7" ht="47.5" customHeight="1" thickBot="1">
      <c r="B29" s="158"/>
      <c r="C29" s="159"/>
      <c r="D29" s="160"/>
      <c r="E29" s="160"/>
      <c r="F29" s="160"/>
      <c r="G29" s="161"/>
    </row>
    <row r="30" spans="1:7" s="52" customFormat="1"/>
    <row r="31" spans="1:7" s="52" customFormat="1"/>
    <row r="32" spans="1:7" s="52" customFormat="1"/>
    <row r="33" s="52" customFormat="1"/>
    <row r="34" s="52" customFormat="1"/>
    <row r="35" s="52" customFormat="1"/>
    <row r="36" s="52" customFormat="1"/>
    <row r="37" s="52" customFormat="1"/>
    <row r="38" s="52" customFormat="1"/>
    <row r="39" s="52" customFormat="1"/>
    <row r="40" s="52" customFormat="1"/>
    <row r="41" s="52" customFormat="1"/>
    <row r="42" s="52" customFormat="1"/>
    <row r="43" s="52" customFormat="1"/>
    <row r="44" s="52" customFormat="1"/>
    <row r="45" s="52" customFormat="1"/>
    <row r="46" s="52" customFormat="1"/>
    <row r="47" s="52" customFormat="1"/>
    <row r="48" s="52" customFormat="1"/>
    <row r="49" s="52" customFormat="1"/>
    <row r="50" s="52" customFormat="1"/>
    <row r="51" s="52" customFormat="1"/>
    <row r="52" s="52" customFormat="1"/>
    <row r="53" s="52" customFormat="1"/>
    <row r="54" s="52" customFormat="1"/>
    <row r="55" s="52" customFormat="1"/>
    <row r="56" s="52" customFormat="1"/>
    <row r="57" s="52" customFormat="1"/>
    <row r="58" s="52" customFormat="1"/>
    <row r="59" s="52" customFormat="1"/>
    <row r="60" s="52" customFormat="1"/>
    <row r="61" s="52" customFormat="1"/>
    <row r="62" s="52" customFormat="1"/>
    <row r="63" s="52" customFormat="1"/>
    <row r="64" s="52" customFormat="1"/>
    <row r="65" s="52" customFormat="1"/>
    <row r="66" s="52" customFormat="1"/>
    <row r="67" s="52" customFormat="1"/>
    <row r="68" s="52" customFormat="1"/>
    <row r="69" s="52" customFormat="1"/>
    <row r="70" s="52" customFormat="1"/>
    <row r="71" s="52" customFormat="1"/>
    <row r="72" s="52" customFormat="1"/>
    <row r="73" s="52" customFormat="1"/>
    <row r="74" s="52" customFormat="1"/>
    <row r="75" s="52" customFormat="1"/>
    <row r="76" s="52" customFormat="1"/>
    <row r="77" s="52" customFormat="1"/>
    <row r="78" s="52" customFormat="1"/>
    <row r="79" s="52" customFormat="1"/>
    <row r="80" s="52" customFormat="1"/>
    <row r="81" s="52" customFormat="1"/>
    <row r="82" s="52" customFormat="1"/>
    <row r="83" s="52" customFormat="1"/>
    <row r="84" s="52" customFormat="1"/>
    <row r="85" s="52" customFormat="1"/>
    <row r="86" s="52" customFormat="1"/>
    <row r="87" s="52" customFormat="1"/>
    <row r="88" s="52" customFormat="1"/>
    <row r="89" s="52" customFormat="1"/>
    <row r="90" s="52" customFormat="1"/>
    <row r="91" s="52" customFormat="1"/>
    <row r="92" s="52" customFormat="1"/>
    <row r="93" s="52" customFormat="1"/>
    <row r="94" s="52" customFormat="1"/>
    <row r="95" s="52" customFormat="1"/>
    <row r="96" s="52" customFormat="1"/>
    <row r="97" s="52" customFormat="1"/>
    <row r="98" s="52" customFormat="1"/>
    <row r="99" s="52" customFormat="1"/>
    <row r="100" s="52" customFormat="1"/>
    <row r="101" s="52" customFormat="1"/>
    <row r="102" s="52" customFormat="1"/>
    <row r="103" s="52" customFormat="1"/>
    <row r="104" s="52" customFormat="1"/>
    <row r="105" s="52" customFormat="1"/>
    <row r="106" s="52" customFormat="1"/>
    <row r="107" s="52" customFormat="1"/>
    <row r="108" s="52" customFormat="1"/>
    <row r="109" s="52" customFormat="1"/>
    <row r="110" s="52" customFormat="1"/>
    <row r="111" s="52" customFormat="1"/>
    <row r="112" s="52" customFormat="1"/>
    <row r="113" s="52" customFormat="1"/>
    <row r="114" s="52" customFormat="1"/>
    <row r="115" s="52" customFormat="1"/>
    <row r="116" s="52" customFormat="1"/>
    <row r="117" s="52" customFormat="1"/>
    <row r="118" s="52" customFormat="1"/>
    <row r="119" s="52" customFormat="1"/>
    <row r="120" s="52" customFormat="1"/>
    <row r="121" s="52" customFormat="1"/>
    <row r="122" s="52" customFormat="1"/>
    <row r="123" s="52" customFormat="1"/>
    <row r="124" s="52" customFormat="1"/>
    <row r="125" s="52" customFormat="1"/>
    <row r="126" s="52" customFormat="1"/>
    <row r="127" s="52" customFormat="1"/>
    <row r="128" s="52" customFormat="1"/>
    <row r="129" s="52" customFormat="1"/>
    <row r="130" s="52" customFormat="1"/>
    <row r="131" s="52" customFormat="1"/>
    <row r="132" s="52" customFormat="1"/>
    <row r="133" s="52" customFormat="1"/>
    <row r="134" s="52" customFormat="1"/>
    <row r="135" s="52" customFormat="1"/>
    <row r="136" s="52" customFormat="1"/>
    <row r="137" s="52" customFormat="1"/>
    <row r="138" s="52" customFormat="1"/>
    <row r="139" s="52" customFormat="1"/>
    <row r="140" s="52" customFormat="1"/>
    <row r="141" s="52" customFormat="1"/>
    <row r="142" s="52" customFormat="1"/>
    <row r="143" s="52" customFormat="1"/>
    <row r="144" s="52" customFormat="1"/>
    <row r="145" s="52" customFormat="1"/>
    <row r="146" s="52" customFormat="1"/>
    <row r="147" s="52" customFormat="1"/>
    <row r="148" s="52" customFormat="1"/>
    <row r="149" s="52" customFormat="1"/>
    <row r="150" s="52" customFormat="1"/>
    <row r="151" s="52" customFormat="1"/>
    <row r="152" s="52" customFormat="1"/>
    <row r="153" s="52" customFormat="1"/>
    <row r="154" s="52" customFormat="1"/>
    <row r="155" s="52" customFormat="1"/>
    <row r="156" s="52" customFormat="1"/>
    <row r="157" s="52" customFormat="1"/>
    <row r="158" s="52" customFormat="1"/>
    <row r="159" s="52" customFormat="1"/>
    <row r="160" s="52" customFormat="1"/>
    <row r="161" s="52" customFormat="1"/>
    <row r="162" s="52" customFormat="1"/>
    <row r="163" s="52" customFormat="1"/>
    <row r="164" s="52" customFormat="1"/>
    <row r="165" s="52" customFormat="1"/>
    <row r="166" s="52" customFormat="1"/>
    <row r="167" s="52" customFormat="1"/>
    <row r="168" s="52" customFormat="1"/>
    <row r="169" s="52" customFormat="1"/>
    <row r="170" s="52" customFormat="1"/>
    <row r="171" s="52" customFormat="1"/>
    <row r="172" s="52" customFormat="1"/>
    <row r="173" s="52" customFormat="1"/>
    <row r="174" s="52" customFormat="1"/>
    <row r="175" s="52" customFormat="1"/>
    <row r="176" s="52" customFormat="1"/>
    <row r="177" s="52" customFormat="1"/>
    <row r="178" s="52" customFormat="1"/>
    <row r="179" s="52" customFormat="1"/>
    <row r="180" s="52" customFormat="1"/>
    <row r="181" s="52" customFormat="1"/>
    <row r="182" s="52" customFormat="1"/>
    <row r="183" s="52" customFormat="1"/>
    <row r="184" s="52" customFormat="1"/>
    <row r="185" s="52" customFormat="1"/>
    <row r="186" s="52" customFormat="1"/>
    <row r="187" s="52" customFormat="1"/>
    <row r="188" s="52" customFormat="1"/>
    <row r="189" s="52" customFormat="1"/>
    <row r="190" s="52" customFormat="1"/>
    <row r="191" s="52" customFormat="1"/>
    <row r="192" s="52" customFormat="1"/>
    <row r="193" s="52" customFormat="1"/>
    <row r="194" s="52" customFormat="1"/>
    <row r="195" s="52" customFormat="1"/>
    <row r="196" s="52" customFormat="1"/>
    <row r="197" s="52" customFormat="1"/>
    <row r="198" s="52" customFormat="1"/>
    <row r="199" s="52" customFormat="1"/>
    <row r="200" s="52" customFormat="1"/>
    <row r="201" s="52" customFormat="1"/>
    <row r="202" s="52" customFormat="1"/>
    <row r="203" s="52" customFormat="1"/>
    <row r="204" s="52" customFormat="1"/>
    <row r="205" s="52" customFormat="1"/>
    <row r="206" s="52" customFormat="1"/>
    <row r="207" s="52" customFormat="1"/>
    <row r="208" s="52" customFormat="1"/>
    <row r="209" s="52" customFormat="1"/>
    <row r="210" s="52" customFormat="1"/>
    <row r="211" s="52" customFormat="1"/>
    <row r="212" s="52" customFormat="1"/>
    <row r="213" s="52" customFormat="1"/>
    <row r="214" s="52" customFormat="1"/>
    <row r="215" s="52" customFormat="1"/>
    <row r="216" s="52" customFormat="1"/>
    <row r="217" s="52" customFormat="1"/>
    <row r="218" s="52" customFormat="1"/>
    <row r="219" s="52" customFormat="1"/>
    <row r="220" s="52" customFormat="1"/>
    <row r="221" s="52" customFormat="1"/>
    <row r="222" s="52" customFormat="1"/>
    <row r="223" s="52" customFormat="1"/>
    <row r="224" s="52" customFormat="1"/>
    <row r="225" s="52" customFormat="1"/>
    <row r="226" s="52" customFormat="1"/>
    <row r="227" s="52" customFormat="1"/>
    <row r="228" s="52" customFormat="1"/>
    <row r="229" s="52" customFormat="1"/>
    <row r="230" s="52" customFormat="1"/>
    <row r="231" s="52" customFormat="1"/>
    <row r="232" s="52" customFormat="1"/>
    <row r="233" s="52" customFormat="1"/>
    <row r="234" s="52" customFormat="1"/>
    <row r="235" s="52" customFormat="1"/>
    <row r="236" s="52" customFormat="1"/>
    <row r="237" s="52" customFormat="1"/>
    <row r="238" s="52" customFormat="1"/>
    <row r="239" s="52" customFormat="1"/>
    <row r="240" s="52" customFormat="1"/>
    <row r="241" s="52" customFormat="1"/>
    <row r="242" s="52" customFormat="1"/>
    <row r="243" s="52" customFormat="1"/>
    <row r="244" s="52" customFormat="1"/>
    <row r="245" s="52" customFormat="1"/>
    <row r="246" s="52" customFormat="1"/>
    <row r="247" s="52" customFormat="1"/>
    <row r="248" s="52" customFormat="1"/>
    <row r="249" s="52" customFormat="1"/>
    <row r="250" s="52" customFormat="1"/>
    <row r="251" s="52" customFormat="1"/>
    <row r="252" s="52" customFormat="1"/>
    <row r="253" s="52" customFormat="1"/>
    <row r="254" s="52" customFormat="1"/>
    <row r="255" s="52" customFormat="1"/>
    <row r="256" s="52" customFormat="1"/>
    <row r="257" s="52" customFormat="1"/>
    <row r="258" s="52" customFormat="1"/>
    <row r="259" s="52" customFormat="1"/>
    <row r="260" s="52" customFormat="1"/>
    <row r="261" s="52" customFormat="1"/>
    <row r="262" s="52" customFormat="1"/>
    <row r="263" s="52" customFormat="1"/>
    <row r="264" s="52" customFormat="1"/>
    <row r="265" s="52" customFormat="1"/>
    <row r="266" s="52" customFormat="1"/>
    <row r="267" s="52" customFormat="1"/>
    <row r="268" s="52" customFormat="1"/>
    <row r="269" s="52" customFormat="1"/>
    <row r="270" s="52" customFormat="1"/>
    <row r="271" s="52" customFormat="1"/>
    <row r="272" s="52" customFormat="1"/>
    <row r="273" s="52" customFormat="1"/>
    <row r="274" s="52" customFormat="1"/>
    <row r="275" s="52" customFormat="1"/>
    <row r="276" s="52" customFormat="1"/>
    <row r="277" s="52" customFormat="1"/>
    <row r="278" s="52" customFormat="1"/>
    <row r="279" s="52" customFormat="1"/>
    <row r="280" s="52" customFormat="1"/>
    <row r="281" s="52" customFormat="1"/>
    <row r="282" s="52" customFormat="1"/>
    <row r="283" s="52" customFormat="1"/>
    <row r="284" s="52" customFormat="1"/>
    <row r="285" s="52" customFormat="1"/>
    <row r="286" s="52" customFormat="1"/>
    <row r="287" s="52" customFormat="1"/>
    <row r="288" s="52" customFormat="1"/>
    <row r="289" s="52" customFormat="1"/>
    <row r="290" s="52" customFormat="1"/>
    <row r="291" s="52" customFormat="1"/>
    <row r="292" s="52" customFormat="1"/>
    <row r="293" s="52" customFormat="1"/>
    <row r="294" s="52" customFormat="1"/>
    <row r="295" s="52" customFormat="1"/>
    <row r="296" s="52" customFormat="1"/>
    <row r="297" s="52" customFormat="1"/>
    <row r="298" s="52" customFormat="1"/>
    <row r="299" s="52" customFormat="1"/>
  </sheetData>
  <mergeCells count="29">
    <mergeCell ref="B6:C6"/>
    <mergeCell ref="D6:G6"/>
    <mergeCell ref="B7:C7"/>
    <mergeCell ref="D7:G7"/>
    <mergeCell ref="B2:G2"/>
    <mergeCell ref="B3:G3"/>
    <mergeCell ref="B4:C4"/>
    <mergeCell ref="D4:G4"/>
    <mergeCell ref="B5:C5"/>
    <mergeCell ref="D5:G5"/>
    <mergeCell ref="B24:C24"/>
    <mergeCell ref="D24:G24"/>
    <mergeCell ref="B9:G9"/>
    <mergeCell ref="C10:F10"/>
    <mergeCell ref="C11:F11"/>
    <mergeCell ref="C12:F12"/>
    <mergeCell ref="C13:F13"/>
    <mergeCell ref="C14:F14"/>
    <mergeCell ref="B16:F16"/>
    <mergeCell ref="B18:G18"/>
    <mergeCell ref="B19:G21"/>
    <mergeCell ref="B23:C23"/>
    <mergeCell ref="D23:G23"/>
    <mergeCell ref="B25:C25"/>
    <mergeCell ref="D25:G25"/>
    <mergeCell ref="B26:C26"/>
    <mergeCell ref="D26:G26"/>
    <mergeCell ref="B27:C29"/>
    <mergeCell ref="D27:G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90"/>
  <sheetViews>
    <sheetView topLeftCell="B46" zoomScale="145" zoomScaleNormal="145" workbookViewId="0">
      <selection activeCell="B52" sqref="B52:G52"/>
    </sheetView>
  </sheetViews>
  <sheetFormatPr defaultColWidth="8.6640625" defaultRowHeight="14.5"/>
  <cols>
    <col min="1" max="1" width="8.58203125" style="50"/>
    <col min="2" max="2" width="35.33203125" style="71" bestFit="1" customWidth="1"/>
    <col min="3" max="3" width="55" style="51" customWidth="1"/>
    <col min="4" max="4" width="14" style="51" customWidth="1"/>
    <col min="5" max="5" width="19" style="117" customWidth="1"/>
    <col min="6" max="6" width="23" style="51" customWidth="1"/>
    <col min="7" max="7" width="27" style="51" customWidth="1"/>
    <col min="8" max="45" width="8.58203125" style="52"/>
    <col min="46" max="16384" width="8.6640625" style="51"/>
  </cols>
  <sheetData>
    <row r="1" spans="2:45" s="50" customFormat="1" ht="12" customHeight="1">
      <c r="B1" s="53"/>
      <c r="E1" s="111"/>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row>
    <row r="2" spans="2:45" s="50" customFormat="1" ht="26.5" customHeight="1" thickBot="1">
      <c r="B2" s="56" t="s">
        <v>282</v>
      </c>
      <c r="E2" s="111"/>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row>
    <row r="3" spans="2:45" ht="211" customHeight="1" thickBot="1">
      <c r="B3" s="186" t="s">
        <v>291</v>
      </c>
      <c r="C3" s="187"/>
      <c r="D3" s="187"/>
      <c r="E3" s="187"/>
      <c r="F3" s="187"/>
      <c r="G3" s="188"/>
    </row>
    <row r="4" spans="2:45" s="50" customFormat="1" ht="13" customHeight="1" thickBot="1">
      <c r="B4" s="53"/>
      <c r="E4" s="111"/>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row>
    <row r="5" spans="2:45" s="50" customFormat="1" ht="26.5" customHeight="1" thickBot="1">
      <c r="B5" s="149" t="s">
        <v>19</v>
      </c>
      <c r="C5" s="150"/>
      <c r="D5" s="150"/>
      <c r="E5" s="150"/>
      <c r="F5" s="150"/>
      <c r="G5" s="151"/>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row>
    <row r="6" spans="2:45" ht="15" thickBot="1">
      <c r="B6" s="47" t="s">
        <v>20</v>
      </c>
      <c r="C6" s="48" t="s">
        <v>21</v>
      </c>
      <c r="D6" s="48" t="s">
        <v>22</v>
      </c>
      <c r="E6" s="125" t="s">
        <v>23</v>
      </c>
      <c r="F6" s="48" t="s">
        <v>24</v>
      </c>
      <c r="G6" s="49" t="s">
        <v>25</v>
      </c>
    </row>
    <row r="7" spans="2:45">
      <c r="B7" s="126" t="s">
        <v>26</v>
      </c>
      <c r="C7" s="39" t="s">
        <v>27</v>
      </c>
      <c r="D7" s="127"/>
      <c r="E7" s="128"/>
      <c r="F7" s="127"/>
      <c r="G7" s="127"/>
    </row>
    <row r="8" spans="2:45">
      <c r="B8" s="96" t="s">
        <v>28</v>
      </c>
      <c r="C8" s="97" t="s">
        <v>29</v>
      </c>
      <c r="D8" s="129" t="s">
        <v>30</v>
      </c>
      <c r="E8" s="130">
        <v>1</v>
      </c>
      <c r="F8" s="131"/>
      <c r="G8" s="132">
        <f>E8*F8</f>
        <v>0</v>
      </c>
    </row>
    <row r="9" spans="2:45">
      <c r="B9" s="42" t="s">
        <v>31</v>
      </c>
      <c r="C9" s="39" t="s">
        <v>32</v>
      </c>
      <c r="D9" s="127"/>
      <c r="E9" s="128"/>
      <c r="F9" s="127"/>
      <c r="G9" s="127"/>
    </row>
    <row r="10" spans="2:45">
      <c r="B10" s="96" t="s">
        <v>33</v>
      </c>
      <c r="C10" s="97" t="s">
        <v>34</v>
      </c>
      <c r="D10" s="129" t="s">
        <v>30</v>
      </c>
      <c r="E10" s="130">
        <v>1</v>
      </c>
      <c r="F10" s="131"/>
      <c r="G10" s="132">
        <f>E10*F10</f>
        <v>0</v>
      </c>
    </row>
    <row r="11" spans="2:45">
      <c r="B11" s="42" t="s">
        <v>35</v>
      </c>
      <c r="C11" s="133" t="s">
        <v>36</v>
      </c>
      <c r="D11" s="127"/>
      <c r="E11" s="128"/>
      <c r="F11" s="127"/>
      <c r="G11" s="127"/>
    </row>
    <row r="12" spans="2:45">
      <c r="B12" s="96" t="s">
        <v>37</v>
      </c>
      <c r="C12" s="97" t="s">
        <v>38</v>
      </c>
      <c r="D12" s="129" t="s">
        <v>39</v>
      </c>
      <c r="E12" s="130">
        <v>190</v>
      </c>
      <c r="F12" s="131"/>
      <c r="G12" s="132">
        <f>E12*F12</f>
        <v>0</v>
      </c>
    </row>
    <row r="13" spans="2:45">
      <c r="B13" s="42" t="s">
        <v>40</v>
      </c>
      <c r="C13" s="38" t="s">
        <v>41</v>
      </c>
      <c r="D13" s="127"/>
      <c r="E13" s="128"/>
      <c r="F13" s="127"/>
      <c r="G13" s="127"/>
    </row>
    <row r="14" spans="2:45">
      <c r="B14" s="96" t="s">
        <v>42</v>
      </c>
      <c r="C14" s="30" t="s">
        <v>43</v>
      </c>
      <c r="D14" s="129" t="s">
        <v>30</v>
      </c>
      <c r="E14" s="130">
        <v>1</v>
      </c>
      <c r="F14" s="131"/>
      <c r="G14" s="132">
        <f t="shared" ref="G14:G45" si="0">E14*F14</f>
        <v>0</v>
      </c>
    </row>
    <row r="15" spans="2:45">
      <c r="B15" s="96" t="s">
        <v>44</v>
      </c>
      <c r="C15" s="30" t="s">
        <v>45</v>
      </c>
      <c r="D15" s="129" t="s">
        <v>30</v>
      </c>
      <c r="E15" s="130">
        <v>1</v>
      </c>
      <c r="F15" s="131"/>
      <c r="G15" s="132">
        <f t="shared" si="0"/>
        <v>0</v>
      </c>
    </row>
    <row r="16" spans="2:45">
      <c r="B16" s="96" t="s">
        <v>46</v>
      </c>
      <c r="C16" s="30" t="s">
        <v>47</v>
      </c>
      <c r="D16" s="129" t="s">
        <v>30</v>
      </c>
      <c r="E16" s="130">
        <v>1</v>
      </c>
      <c r="F16" s="131"/>
      <c r="G16" s="132">
        <f t="shared" si="0"/>
        <v>0</v>
      </c>
    </row>
    <row r="17" spans="2:7">
      <c r="B17" s="96" t="s">
        <v>48</v>
      </c>
      <c r="C17" s="30" t="s">
        <v>49</v>
      </c>
      <c r="D17" s="129" t="s">
        <v>30</v>
      </c>
      <c r="E17" s="130">
        <v>1</v>
      </c>
      <c r="F17" s="131"/>
      <c r="G17" s="132">
        <f t="shared" si="0"/>
        <v>0</v>
      </c>
    </row>
    <row r="18" spans="2:7">
      <c r="B18" s="96" t="s">
        <v>50</v>
      </c>
      <c r="C18" s="30" t="s">
        <v>51</v>
      </c>
      <c r="D18" s="129" t="s">
        <v>30</v>
      </c>
      <c r="E18" s="130">
        <v>1</v>
      </c>
      <c r="F18" s="131"/>
      <c r="G18" s="132">
        <f>E18*F18</f>
        <v>0</v>
      </c>
    </row>
    <row r="19" spans="2:7">
      <c r="B19" s="96" t="s">
        <v>52</v>
      </c>
      <c r="C19" s="30" t="s">
        <v>53</v>
      </c>
      <c r="D19" s="129" t="s">
        <v>30</v>
      </c>
      <c r="E19" s="130">
        <v>1</v>
      </c>
      <c r="F19" s="131"/>
      <c r="G19" s="132">
        <f t="shared" si="0"/>
        <v>0</v>
      </c>
    </row>
    <row r="20" spans="2:7">
      <c r="B20" s="96" t="s">
        <v>54</v>
      </c>
      <c r="C20" s="30" t="s">
        <v>55</v>
      </c>
      <c r="D20" s="129" t="s">
        <v>30</v>
      </c>
      <c r="E20" s="130">
        <v>1</v>
      </c>
      <c r="F20" s="131"/>
      <c r="G20" s="132">
        <f t="shared" si="0"/>
        <v>0</v>
      </c>
    </row>
    <row r="21" spans="2:7">
      <c r="B21" s="96" t="s">
        <v>56</v>
      </c>
      <c r="C21" s="30" t="s">
        <v>57</v>
      </c>
      <c r="D21" s="129" t="s">
        <v>30</v>
      </c>
      <c r="E21" s="130">
        <v>1</v>
      </c>
      <c r="F21" s="131"/>
      <c r="G21" s="132">
        <f t="shared" si="0"/>
        <v>0</v>
      </c>
    </row>
    <row r="22" spans="2:7">
      <c r="B22" s="96" t="s">
        <v>58</v>
      </c>
      <c r="C22" s="30" t="s">
        <v>59</v>
      </c>
      <c r="D22" s="129" t="s">
        <v>30</v>
      </c>
      <c r="E22" s="130">
        <v>1</v>
      </c>
      <c r="F22" s="131"/>
      <c r="G22" s="132">
        <f t="shared" si="0"/>
        <v>0</v>
      </c>
    </row>
    <row r="23" spans="2:7">
      <c r="B23" s="96" t="s">
        <v>60</v>
      </c>
      <c r="C23" s="30" t="s">
        <v>61</v>
      </c>
      <c r="D23" s="129" t="s">
        <v>30</v>
      </c>
      <c r="E23" s="130">
        <v>1</v>
      </c>
      <c r="F23" s="131"/>
      <c r="G23" s="132">
        <f t="shared" si="0"/>
        <v>0</v>
      </c>
    </row>
    <row r="24" spans="2:7">
      <c r="B24" s="96" t="s">
        <v>62</v>
      </c>
      <c r="C24" s="30" t="s">
        <v>63</v>
      </c>
      <c r="D24" s="129" t="s">
        <v>30</v>
      </c>
      <c r="E24" s="130">
        <v>1</v>
      </c>
      <c r="F24" s="131"/>
      <c r="G24" s="132">
        <f t="shared" si="0"/>
        <v>0</v>
      </c>
    </row>
    <row r="25" spans="2:7">
      <c r="B25" s="96" t="s">
        <v>64</v>
      </c>
      <c r="C25" s="30" t="s">
        <v>65</v>
      </c>
      <c r="D25" s="129" t="s">
        <v>30</v>
      </c>
      <c r="E25" s="130">
        <v>1</v>
      </c>
      <c r="F25" s="131"/>
      <c r="G25" s="132">
        <f t="shared" si="0"/>
        <v>0</v>
      </c>
    </row>
    <row r="26" spans="2:7">
      <c r="B26" s="96" t="s">
        <v>66</v>
      </c>
      <c r="C26" s="30" t="s">
        <v>67</v>
      </c>
      <c r="D26" s="129" t="s">
        <v>30</v>
      </c>
      <c r="E26" s="130">
        <v>1</v>
      </c>
      <c r="F26" s="131"/>
      <c r="G26" s="132">
        <f t="shared" si="0"/>
        <v>0</v>
      </c>
    </row>
    <row r="27" spans="2:7">
      <c r="B27" s="96" t="s">
        <v>68</v>
      </c>
      <c r="C27" s="30" t="s">
        <v>69</v>
      </c>
      <c r="D27" s="129" t="s">
        <v>30</v>
      </c>
      <c r="E27" s="130">
        <v>1</v>
      </c>
      <c r="F27" s="131"/>
      <c r="G27" s="132">
        <f t="shared" si="0"/>
        <v>0</v>
      </c>
    </row>
    <row r="28" spans="2:7">
      <c r="B28" s="96" t="s">
        <v>70</v>
      </c>
      <c r="C28" s="30" t="s">
        <v>71</v>
      </c>
      <c r="D28" s="129" t="s">
        <v>30</v>
      </c>
      <c r="E28" s="130">
        <v>1</v>
      </c>
      <c r="F28" s="131"/>
      <c r="G28" s="132">
        <f t="shared" si="0"/>
        <v>0</v>
      </c>
    </row>
    <row r="29" spans="2:7">
      <c r="B29" s="96" t="s">
        <v>72</v>
      </c>
      <c r="C29" s="30" t="s">
        <v>73</v>
      </c>
      <c r="D29" s="129" t="s">
        <v>30</v>
      </c>
      <c r="E29" s="130">
        <v>1</v>
      </c>
      <c r="F29" s="131"/>
      <c r="G29" s="132">
        <f t="shared" si="0"/>
        <v>0</v>
      </c>
    </row>
    <row r="30" spans="2:7">
      <c r="B30" s="96" t="s">
        <v>74</v>
      </c>
      <c r="C30" s="30" t="s">
        <v>75</v>
      </c>
      <c r="D30" s="129" t="s">
        <v>30</v>
      </c>
      <c r="E30" s="130">
        <v>1</v>
      </c>
      <c r="F30" s="131"/>
      <c r="G30" s="132">
        <f t="shared" si="0"/>
        <v>0</v>
      </c>
    </row>
    <row r="31" spans="2:7">
      <c r="B31" s="96" t="s">
        <v>76</v>
      </c>
      <c r="C31" s="30" t="s">
        <v>77</v>
      </c>
      <c r="D31" s="129" t="s">
        <v>30</v>
      </c>
      <c r="E31" s="130">
        <v>1</v>
      </c>
      <c r="F31" s="131"/>
      <c r="G31" s="132">
        <f t="shared" si="0"/>
        <v>0</v>
      </c>
    </row>
    <row r="32" spans="2:7">
      <c r="B32" s="96" t="s">
        <v>78</v>
      </c>
      <c r="C32" s="30" t="s">
        <v>79</v>
      </c>
      <c r="D32" s="129" t="s">
        <v>30</v>
      </c>
      <c r="E32" s="130">
        <v>1</v>
      </c>
      <c r="F32" s="131"/>
      <c r="G32" s="132">
        <f t="shared" si="0"/>
        <v>0</v>
      </c>
    </row>
    <row r="33" spans="2:7">
      <c r="B33" s="96" t="s">
        <v>80</v>
      </c>
      <c r="C33" s="30" t="s">
        <v>81</v>
      </c>
      <c r="D33" s="129" t="s">
        <v>30</v>
      </c>
      <c r="E33" s="130">
        <v>1</v>
      </c>
      <c r="F33" s="131"/>
      <c r="G33" s="132">
        <f t="shared" si="0"/>
        <v>0</v>
      </c>
    </row>
    <row r="34" spans="2:7">
      <c r="B34" s="96" t="s">
        <v>82</v>
      </c>
      <c r="C34" s="30" t="s">
        <v>83</v>
      </c>
      <c r="D34" s="129" t="s">
        <v>30</v>
      </c>
      <c r="E34" s="130">
        <v>1</v>
      </c>
      <c r="F34" s="131"/>
      <c r="G34" s="132">
        <f t="shared" si="0"/>
        <v>0</v>
      </c>
    </row>
    <row r="35" spans="2:7">
      <c r="B35" s="96" t="s">
        <v>84</v>
      </c>
      <c r="C35" s="30" t="s">
        <v>85</v>
      </c>
      <c r="D35" s="129" t="s">
        <v>30</v>
      </c>
      <c r="E35" s="130">
        <v>1</v>
      </c>
      <c r="F35" s="131"/>
      <c r="G35" s="132">
        <f t="shared" si="0"/>
        <v>0</v>
      </c>
    </row>
    <row r="36" spans="2:7">
      <c r="B36" s="96" t="s">
        <v>86</v>
      </c>
      <c r="C36" s="30" t="s">
        <v>87</v>
      </c>
      <c r="D36" s="129" t="s">
        <v>30</v>
      </c>
      <c r="E36" s="130">
        <v>1</v>
      </c>
      <c r="F36" s="131"/>
      <c r="G36" s="132">
        <f t="shared" si="0"/>
        <v>0</v>
      </c>
    </row>
    <row r="37" spans="2:7">
      <c r="B37" s="96" t="s">
        <v>88</v>
      </c>
      <c r="C37" s="30" t="s">
        <v>89</v>
      </c>
      <c r="D37" s="129" t="s">
        <v>30</v>
      </c>
      <c r="E37" s="130">
        <v>1</v>
      </c>
      <c r="F37" s="131"/>
      <c r="G37" s="132">
        <f t="shared" si="0"/>
        <v>0</v>
      </c>
    </row>
    <row r="38" spans="2:7">
      <c r="B38" s="96" t="s">
        <v>90</v>
      </c>
      <c r="C38" s="30" t="s">
        <v>91</v>
      </c>
      <c r="D38" s="129" t="s">
        <v>30</v>
      </c>
      <c r="E38" s="130">
        <v>1</v>
      </c>
      <c r="F38" s="131"/>
      <c r="G38" s="132">
        <f t="shared" si="0"/>
        <v>0</v>
      </c>
    </row>
    <row r="39" spans="2:7">
      <c r="B39" s="96" t="s">
        <v>92</v>
      </c>
      <c r="C39" s="30" t="s">
        <v>93</v>
      </c>
      <c r="D39" s="129" t="s">
        <v>30</v>
      </c>
      <c r="E39" s="130">
        <v>1</v>
      </c>
      <c r="F39" s="131"/>
      <c r="G39" s="132">
        <f t="shared" si="0"/>
        <v>0</v>
      </c>
    </row>
    <row r="40" spans="2:7">
      <c r="B40" s="96" t="s">
        <v>94</v>
      </c>
      <c r="C40" s="30" t="s">
        <v>95</v>
      </c>
      <c r="D40" s="129" t="s">
        <v>30</v>
      </c>
      <c r="E40" s="130">
        <v>1</v>
      </c>
      <c r="F40" s="131"/>
      <c r="G40" s="132">
        <f t="shared" si="0"/>
        <v>0</v>
      </c>
    </row>
    <row r="41" spans="2:7">
      <c r="B41" s="96" t="s">
        <v>96</v>
      </c>
      <c r="C41" s="30" t="s">
        <v>97</v>
      </c>
      <c r="D41" s="129" t="s">
        <v>30</v>
      </c>
      <c r="E41" s="130">
        <v>1</v>
      </c>
      <c r="F41" s="131"/>
      <c r="G41" s="132">
        <f t="shared" si="0"/>
        <v>0</v>
      </c>
    </row>
    <row r="42" spans="2:7">
      <c r="B42" s="96" t="s">
        <v>98</v>
      </c>
      <c r="C42" s="30" t="s">
        <v>99</v>
      </c>
      <c r="D42" s="129" t="s">
        <v>30</v>
      </c>
      <c r="E42" s="130">
        <v>1</v>
      </c>
      <c r="F42" s="131"/>
      <c r="G42" s="132">
        <f t="shared" si="0"/>
        <v>0</v>
      </c>
    </row>
    <row r="43" spans="2:7">
      <c r="B43" s="96" t="s">
        <v>100</v>
      </c>
      <c r="C43" s="30" t="s">
        <v>101</v>
      </c>
      <c r="D43" s="129" t="s">
        <v>30</v>
      </c>
      <c r="E43" s="130">
        <v>1</v>
      </c>
      <c r="F43" s="131"/>
      <c r="G43" s="132">
        <f t="shared" si="0"/>
        <v>0</v>
      </c>
    </row>
    <row r="44" spans="2:7">
      <c r="B44" s="96" t="s">
        <v>102</v>
      </c>
      <c r="C44" s="30" t="s">
        <v>103</v>
      </c>
      <c r="D44" s="129" t="s">
        <v>30</v>
      </c>
      <c r="E44" s="130">
        <v>1</v>
      </c>
      <c r="F44" s="131"/>
      <c r="G44" s="132">
        <f t="shared" si="0"/>
        <v>0</v>
      </c>
    </row>
    <row r="45" spans="2:7">
      <c r="B45" s="96" t="s">
        <v>104</v>
      </c>
      <c r="C45" s="30" t="s">
        <v>105</v>
      </c>
      <c r="D45" s="129" t="s">
        <v>30</v>
      </c>
      <c r="E45" s="130">
        <v>1</v>
      </c>
      <c r="F45" s="131"/>
      <c r="G45" s="132">
        <f t="shared" si="0"/>
        <v>0</v>
      </c>
    </row>
    <row r="46" spans="2:7">
      <c r="B46" s="42" t="s">
        <v>106</v>
      </c>
      <c r="C46" s="38" t="s">
        <v>107</v>
      </c>
      <c r="D46" s="127"/>
      <c r="E46" s="128"/>
      <c r="F46" s="127"/>
      <c r="G46" s="127"/>
    </row>
    <row r="47" spans="2:7">
      <c r="B47" s="96" t="s">
        <v>108</v>
      </c>
      <c r="C47" s="97" t="s">
        <v>109</v>
      </c>
      <c r="D47" s="129" t="s">
        <v>30</v>
      </c>
      <c r="E47" s="130">
        <v>1</v>
      </c>
      <c r="F47" s="131"/>
      <c r="G47" s="132">
        <f>E47*F47</f>
        <v>0</v>
      </c>
    </row>
    <row r="48" spans="2:7">
      <c r="B48" s="42" t="s">
        <v>110</v>
      </c>
      <c r="C48" s="38" t="s">
        <v>111</v>
      </c>
      <c r="D48" s="180"/>
      <c r="E48" s="181"/>
      <c r="F48" s="181"/>
      <c r="G48" s="182"/>
    </row>
    <row r="49" spans="1:45" ht="15" thickBot="1">
      <c r="B49" s="96" t="s">
        <v>112</v>
      </c>
      <c r="C49" s="97" t="s">
        <v>113</v>
      </c>
      <c r="D49" s="129" t="s">
        <v>30</v>
      </c>
      <c r="E49" s="130">
        <v>1</v>
      </c>
      <c r="F49" s="131"/>
      <c r="G49" s="132">
        <f>E49*F49</f>
        <v>0</v>
      </c>
    </row>
    <row r="50" spans="1:45" s="60" customFormat="1" ht="15" thickBot="1">
      <c r="A50" s="59"/>
      <c r="B50" s="100" t="s">
        <v>114</v>
      </c>
      <c r="C50" s="101"/>
      <c r="D50" s="101"/>
      <c r="E50" s="134"/>
      <c r="F50" s="101"/>
      <c r="G50" s="103">
        <f>SUM(G8:G49)</f>
        <v>0</v>
      </c>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row>
    <row r="51" spans="1:45" s="50" customFormat="1" ht="12" customHeight="1" thickBot="1">
      <c r="B51" s="53"/>
      <c r="E51" s="111"/>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row>
    <row r="52" spans="1:45" s="60" customFormat="1" ht="26.15" customHeight="1" thickBot="1">
      <c r="A52" s="59"/>
      <c r="B52" s="183" t="s">
        <v>290</v>
      </c>
      <c r="C52" s="184"/>
      <c r="D52" s="184"/>
      <c r="E52" s="184"/>
      <c r="F52" s="184"/>
      <c r="G52" s="18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row>
    <row r="53" spans="1:45" ht="15" thickBot="1">
      <c r="B53" s="6" t="s">
        <v>20</v>
      </c>
      <c r="C53" s="7" t="s">
        <v>21</v>
      </c>
      <c r="D53" s="7" t="s">
        <v>22</v>
      </c>
      <c r="E53" s="112" t="s">
        <v>115</v>
      </c>
      <c r="F53" s="61" t="s">
        <v>116</v>
      </c>
      <c r="G53" s="8" t="s">
        <v>25</v>
      </c>
    </row>
    <row r="54" spans="1:45">
      <c r="B54" s="62" t="s">
        <v>117</v>
      </c>
      <c r="C54" s="63" t="s">
        <v>118</v>
      </c>
      <c r="D54" s="63" t="s">
        <v>119</v>
      </c>
      <c r="E54" s="113">
        <f>G50</f>
        <v>0</v>
      </c>
      <c r="F54" s="64"/>
      <c r="G54" s="65">
        <f>E54*F54</f>
        <v>0</v>
      </c>
    </row>
    <row r="55" spans="1:45">
      <c r="B55" s="1" t="s">
        <v>120</v>
      </c>
      <c r="C55" s="2" t="s">
        <v>121</v>
      </c>
      <c r="D55" s="2" t="s">
        <v>119</v>
      </c>
      <c r="E55" s="114">
        <f>G50+G54</f>
        <v>0</v>
      </c>
      <c r="F55" s="66"/>
      <c r="G55" s="67">
        <f>E55*F55</f>
        <v>0</v>
      </c>
    </row>
    <row r="56" spans="1:45" ht="15" thickBot="1">
      <c r="B56" s="1" t="s">
        <v>122</v>
      </c>
      <c r="C56" s="2" t="s">
        <v>123</v>
      </c>
      <c r="D56" s="2" t="s">
        <v>119</v>
      </c>
      <c r="E56" s="114">
        <f>G50+G54+G55</f>
        <v>0</v>
      </c>
      <c r="F56" s="66"/>
      <c r="G56" s="67">
        <f>E56*F56</f>
        <v>0</v>
      </c>
    </row>
    <row r="57" spans="1:45" ht="15" thickBot="1">
      <c r="B57" s="3" t="s">
        <v>124</v>
      </c>
      <c r="C57" s="4"/>
      <c r="D57" s="4"/>
      <c r="E57" s="9"/>
      <c r="F57" s="68"/>
      <c r="G57" s="5">
        <f>SUM(G54:G56)</f>
        <v>0</v>
      </c>
    </row>
    <row r="58" spans="1:45" s="50" customFormat="1" ht="12" customHeight="1" thickBot="1">
      <c r="B58" s="53"/>
      <c r="E58" s="111"/>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row>
    <row r="59" spans="1:45" ht="70.5" customHeight="1" thickBot="1">
      <c r="B59" s="178" t="s">
        <v>125</v>
      </c>
      <c r="C59" s="179"/>
      <c r="D59" s="69"/>
      <c r="E59" s="115"/>
      <c r="F59" s="69"/>
      <c r="G59" s="70">
        <f>G50+G57</f>
        <v>0</v>
      </c>
    </row>
    <row r="60" spans="1:45" s="52" customFormat="1">
      <c r="B60" s="54"/>
      <c r="E60" s="116"/>
    </row>
    <row r="61" spans="1:45" s="52" customFormat="1">
      <c r="B61" s="54"/>
      <c r="E61" s="116"/>
    </row>
    <row r="62" spans="1:45" s="52" customFormat="1">
      <c r="B62" s="54"/>
      <c r="E62" s="116"/>
    </row>
    <row r="63" spans="1:45" s="52" customFormat="1">
      <c r="B63" s="54"/>
      <c r="E63" s="116"/>
    </row>
    <row r="64" spans="1:45" s="52" customFormat="1">
      <c r="B64" s="54"/>
      <c r="E64" s="116"/>
    </row>
    <row r="65" spans="2:5" s="52" customFormat="1">
      <c r="B65" s="54"/>
      <c r="E65" s="116"/>
    </row>
    <row r="66" spans="2:5" s="52" customFormat="1">
      <c r="B66" s="54"/>
      <c r="E66" s="116"/>
    </row>
    <row r="67" spans="2:5" s="52" customFormat="1">
      <c r="B67" s="54"/>
      <c r="E67" s="116"/>
    </row>
    <row r="68" spans="2:5" s="52" customFormat="1">
      <c r="B68" s="54"/>
      <c r="E68" s="116"/>
    </row>
    <row r="69" spans="2:5" s="52" customFormat="1">
      <c r="B69" s="54"/>
      <c r="E69" s="116"/>
    </row>
    <row r="70" spans="2:5" s="52" customFormat="1">
      <c r="B70" s="54"/>
      <c r="E70" s="116"/>
    </row>
    <row r="71" spans="2:5" s="52" customFormat="1">
      <c r="B71" s="54"/>
      <c r="E71" s="116"/>
    </row>
    <row r="72" spans="2:5" s="52" customFormat="1">
      <c r="B72" s="54"/>
      <c r="E72" s="116"/>
    </row>
    <row r="73" spans="2:5" s="52" customFormat="1">
      <c r="B73" s="54"/>
      <c r="E73" s="116"/>
    </row>
    <row r="74" spans="2:5" s="52" customFormat="1">
      <c r="B74" s="54"/>
      <c r="E74" s="116"/>
    </row>
    <row r="75" spans="2:5" s="52" customFormat="1">
      <c r="B75" s="54"/>
      <c r="E75" s="116"/>
    </row>
    <row r="76" spans="2:5" s="52" customFormat="1">
      <c r="B76" s="54"/>
      <c r="E76" s="116"/>
    </row>
    <row r="77" spans="2:5" s="52" customFormat="1">
      <c r="B77" s="54"/>
      <c r="E77" s="116"/>
    </row>
    <row r="78" spans="2:5" s="52" customFormat="1">
      <c r="B78" s="54"/>
      <c r="E78" s="116"/>
    </row>
    <row r="79" spans="2:5" s="52" customFormat="1">
      <c r="B79" s="54"/>
      <c r="E79" s="116"/>
    </row>
    <row r="80" spans="2:5" s="52" customFormat="1">
      <c r="B80" s="54"/>
      <c r="E80" s="116"/>
    </row>
    <row r="81" spans="2:5" s="52" customFormat="1">
      <c r="B81" s="54"/>
      <c r="E81" s="116"/>
    </row>
    <row r="82" spans="2:5" s="52" customFormat="1">
      <c r="B82" s="54"/>
      <c r="E82" s="116"/>
    </row>
    <row r="83" spans="2:5" s="52" customFormat="1">
      <c r="B83" s="54"/>
      <c r="E83" s="116"/>
    </row>
    <row r="84" spans="2:5" s="52" customFormat="1">
      <c r="B84" s="54"/>
      <c r="E84" s="116"/>
    </row>
    <row r="85" spans="2:5" s="52" customFormat="1">
      <c r="B85" s="54"/>
      <c r="E85" s="116"/>
    </row>
    <row r="86" spans="2:5" s="52" customFormat="1">
      <c r="B86" s="54"/>
      <c r="E86" s="116"/>
    </row>
    <row r="87" spans="2:5" s="52" customFormat="1">
      <c r="B87" s="54"/>
      <c r="E87" s="116"/>
    </row>
    <row r="88" spans="2:5" s="52" customFormat="1">
      <c r="B88" s="54"/>
      <c r="E88" s="116"/>
    </row>
    <row r="89" spans="2:5" s="52" customFormat="1">
      <c r="B89" s="54"/>
      <c r="E89" s="116"/>
    </row>
    <row r="90" spans="2:5" s="52" customFormat="1">
      <c r="B90" s="54"/>
      <c r="E90" s="116"/>
    </row>
  </sheetData>
  <mergeCells count="5">
    <mergeCell ref="B59:C59"/>
    <mergeCell ref="D48:G48"/>
    <mergeCell ref="B52:G52"/>
    <mergeCell ref="B3:G3"/>
    <mergeCell ref="B5:G5"/>
  </mergeCells>
  <phoneticPr fontId="2" type="noConversion"/>
  <dataValidations disablePrompts="1" count="1">
    <dataValidation type="decimal" sqref="F54:F56" xr:uid="{00000000-0002-0000-0000-000000000000}">
      <formula1>0</formula1>
      <formula2>1</formula2>
    </dataValidation>
  </dataValidations>
  <pageMargins left="0.7" right="0.7" top="0.75" bottom="0.75" header="0.3" footer="0.3"/>
  <pageSetup paperSize="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E86D0-02A9-4002-9390-EC0662038DC5}">
  <dimension ref="A1:AS266"/>
  <sheetViews>
    <sheetView topLeftCell="A44" zoomScale="115" zoomScaleNormal="115" workbookViewId="0">
      <selection activeCell="B58" sqref="B58:G58"/>
    </sheetView>
  </sheetViews>
  <sheetFormatPr defaultColWidth="8.58203125" defaultRowHeight="13"/>
  <cols>
    <col min="1" max="1" width="8.58203125" style="72"/>
    <col min="2" max="2" width="19.33203125" style="109" bestFit="1" customWidth="1"/>
    <col min="3" max="3" width="55" style="77" customWidth="1"/>
    <col min="4" max="4" width="14" style="77" customWidth="1"/>
    <col min="5" max="5" width="19" style="110" customWidth="1"/>
    <col min="6" max="6" width="23" style="77" customWidth="1"/>
    <col min="7" max="7" width="27" style="77" customWidth="1"/>
    <col min="8" max="45" width="8.58203125" style="75"/>
    <col min="46" max="16384" width="8.58203125" style="77"/>
  </cols>
  <sheetData>
    <row r="1" spans="2:45" s="72" customFormat="1" ht="12" customHeight="1">
      <c r="B1" s="73"/>
      <c r="E1" s="74"/>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row>
    <row r="2" spans="2:45" s="72" customFormat="1" ht="26.5" customHeight="1" thickBot="1">
      <c r="B2" s="76" t="s">
        <v>9</v>
      </c>
      <c r="E2" s="74"/>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row>
    <row r="3" spans="2:45" ht="159" customHeight="1" thickBot="1">
      <c r="B3" s="146" t="s">
        <v>289</v>
      </c>
      <c r="C3" s="147"/>
      <c r="D3" s="147"/>
      <c r="E3" s="147"/>
      <c r="F3" s="147"/>
      <c r="G3" s="148"/>
    </row>
    <row r="4" spans="2:45" s="72" customFormat="1" ht="13" customHeight="1" thickBot="1">
      <c r="B4" s="73"/>
      <c r="E4" s="74"/>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row>
    <row r="5" spans="2:45" s="72" customFormat="1" ht="26.5" customHeight="1" thickBot="1">
      <c r="B5" s="149" t="s">
        <v>19</v>
      </c>
      <c r="C5" s="150"/>
      <c r="D5" s="150"/>
      <c r="E5" s="150"/>
      <c r="F5" s="150"/>
      <c r="G5" s="151"/>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row>
    <row r="6" spans="2:45">
      <c r="B6" s="10" t="s">
        <v>20</v>
      </c>
      <c r="C6" s="11" t="s">
        <v>21</v>
      </c>
      <c r="D6" s="11" t="s">
        <v>22</v>
      </c>
      <c r="E6" s="11" t="s">
        <v>23</v>
      </c>
      <c r="F6" s="11" t="s">
        <v>24</v>
      </c>
      <c r="G6" s="12" t="s">
        <v>25</v>
      </c>
    </row>
    <row r="7" spans="2:45">
      <c r="B7" s="37" t="s">
        <v>126</v>
      </c>
      <c r="C7" s="38" t="s">
        <v>127</v>
      </c>
      <c r="D7" s="39"/>
      <c r="E7" s="38"/>
      <c r="F7" s="38"/>
      <c r="G7" s="40"/>
    </row>
    <row r="8" spans="2:45">
      <c r="B8" s="78" t="s">
        <v>128</v>
      </c>
      <c r="C8" s="79" t="s">
        <v>129</v>
      </c>
      <c r="D8" s="80" t="s">
        <v>30</v>
      </c>
      <c r="E8" s="79">
        <v>1</v>
      </c>
      <c r="F8" s="13"/>
      <c r="G8" s="41">
        <f>E8*F8</f>
        <v>0</v>
      </c>
    </row>
    <row r="9" spans="2:45">
      <c r="B9" s="78" t="s">
        <v>130</v>
      </c>
      <c r="C9" s="79" t="s">
        <v>131</v>
      </c>
      <c r="D9" s="80" t="s">
        <v>30</v>
      </c>
      <c r="E9" s="79">
        <v>1</v>
      </c>
      <c r="F9" s="13"/>
      <c r="G9" s="41">
        <f>E9*F9</f>
        <v>0</v>
      </c>
    </row>
    <row r="10" spans="2:45">
      <c r="B10" s="42" t="s">
        <v>132</v>
      </c>
      <c r="C10" s="39" t="s">
        <v>36</v>
      </c>
      <c r="D10" s="39"/>
      <c r="E10" s="39"/>
      <c r="F10" s="39"/>
      <c r="G10" s="40"/>
    </row>
    <row r="11" spans="2:45">
      <c r="B11" s="81" t="s">
        <v>133</v>
      </c>
      <c r="C11" s="80" t="s">
        <v>134</v>
      </c>
      <c r="D11" s="80" t="s">
        <v>39</v>
      </c>
      <c r="E11" s="79">
        <v>250</v>
      </c>
      <c r="F11" s="13"/>
      <c r="G11" s="41">
        <f>E11*F11</f>
        <v>0</v>
      </c>
    </row>
    <row r="12" spans="2:45">
      <c r="B12" s="81" t="s">
        <v>135</v>
      </c>
      <c r="C12" s="80" t="s">
        <v>38</v>
      </c>
      <c r="D12" s="80" t="s">
        <v>39</v>
      </c>
      <c r="E12" s="79">
        <v>172</v>
      </c>
      <c r="F12" s="13"/>
      <c r="G12" s="41">
        <f>E12*F12</f>
        <v>0</v>
      </c>
    </row>
    <row r="13" spans="2:45">
      <c r="B13" s="82" t="s">
        <v>136</v>
      </c>
      <c r="C13" s="83" t="s">
        <v>137</v>
      </c>
      <c r="D13" s="39"/>
      <c r="E13" s="83"/>
      <c r="F13" s="43"/>
      <c r="G13" s="44"/>
    </row>
    <row r="14" spans="2:45">
      <c r="B14" s="81" t="s">
        <v>138</v>
      </c>
      <c r="C14" s="80" t="s">
        <v>139</v>
      </c>
      <c r="D14" s="80" t="s">
        <v>30</v>
      </c>
      <c r="E14" s="80">
        <v>1</v>
      </c>
      <c r="F14" s="13"/>
      <c r="G14" s="41">
        <f t="shared" ref="G14:G18" si="0">E14*F14</f>
        <v>0</v>
      </c>
    </row>
    <row r="15" spans="2:45">
      <c r="B15" s="81" t="s">
        <v>140</v>
      </c>
      <c r="C15" s="80" t="s">
        <v>141</v>
      </c>
      <c r="D15" s="80" t="s">
        <v>30</v>
      </c>
      <c r="E15" s="80">
        <v>1</v>
      </c>
      <c r="F15" s="13"/>
      <c r="G15" s="41">
        <f t="shared" si="0"/>
        <v>0</v>
      </c>
    </row>
    <row r="16" spans="2:45">
      <c r="B16" s="81" t="s">
        <v>142</v>
      </c>
      <c r="C16" s="80" t="s">
        <v>143</v>
      </c>
      <c r="D16" s="80" t="s">
        <v>30</v>
      </c>
      <c r="E16" s="80">
        <v>1</v>
      </c>
      <c r="F16" s="13"/>
      <c r="G16" s="41">
        <f t="shared" si="0"/>
        <v>0</v>
      </c>
    </row>
    <row r="17" spans="1:45">
      <c r="B17" s="81" t="s">
        <v>144</v>
      </c>
      <c r="C17" s="80" t="s">
        <v>145</v>
      </c>
      <c r="D17" s="80" t="s">
        <v>30</v>
      </c>
      <c r="E17" s="80">
        <v>1</v>
      </c>
      <c r="F17" s="13"/>
      <c r="G17" s="41">
        <f t="shared" si="0"/>
        <v>0</v>
      </c>
    </row>
    <row r="18" spans="1:45">
      <c r="B18" s="81" t="s">
        <v>146</v>
      </c>
      <c r="C18" s="80" t="s">
        <v>147</v>
      </c>
      <c r="D18" s="80" t="s">
        <v>30</v>
      </c>
      <c r="E18" s="80">
        <v>1</v>
      </c>
      <c r="F18" s="13"/>
      <c r="G18" s="41">
        <f t="shared" si="0"/>
        <v>0</v>
      </c>
    </row>
    <row r="19" spans="1:45" s="86" customFormat="1">
      <c r="A19" s="84"/>
      <c r="B19" s="82" t="s">
        <v>148</v>
      </c>
      <c r="C19" s="83" t="s">
        <v>149</v>
      </c>
      <c r="D19" s="45"/>
      <c r="E19" s="83"/>
      <c r="F19" s="43"/>
      <c r="G19" s="44"/>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row>
    <row r="20" spans="1:45">
      <c r="B20" s="81" t="s">
        <v>150</v>
      </c>
      <c r="C20" s="30" t="s">
        <v>43</v>
      </c>
      <c r="D20" s="80" t="s">
        <v>30</v>
      </c>
      <c r="E20" s="80">
        <v>1</v>
      </c>
      <c r="F20" s="13"/>
      <c r="G20" s="41">
        <f>E20*F20</f>
        <v>0</v>
      </c>
    </row>
    <row r="21" spans="1:45">
      <c r="B21" s="81" t="s">
        <v>151</v>
      </c>
      <c r="C21" s="30" t="s">
        <v>45</v>
      </c>
      <c r="D21" s="80" t="s">
        <v>30</v>
      </c>
      <c r="E21" s="80">
        <v>1</v>
      </c>
      <c r="F21" s="13"/>
      <c r="G21" s="41">
        <f t="shared" ref="G21:G51" si="1">E21*F21</f>
        <v>0</v>
      </c>
    </row>
    <row r="22" spans="1:45">
      <c r="B22" s="81" t="s">
        <v>152</v>
      </c>
      <c r="C22" s="30" t="s">
        <v>47</v>
      </c>
      <c r="D22" s="80" t="s">
        <v>30</v>
      </c>
      <c r="E22" s="80">
        <v>1</v>
      </c>
      <c r="F22" s="13"/>
      <c r="G22" s="41">
        <f t="shared" si="1"/>
        <v>0</v>
      </c>
    </row>
    <row r="23" spans="1:45">
      <c r="B23" s="81" t="s">
        <v>153</v>
      </c>
      <c r="C23" s="30" t="s">
        <v>49</v>
      </c>
      <c r="D23" s="80" t="s">
        <v>30</v>
      </c>
      <c r="E23" s="80">
        <v>1</v>
      </c>
      <c r="F23" s="13"/>
      <c r="G23" s="41">
        <f t="shared" si="1"/>
        <v>0</v>
      </c>
    </row>
    <row r="24" spans="1:45">
      <c r="B24" s="81" t="s">
        <v>154</v>
      </c>
      <c r="C24" s="30" t="s">
        <v>51</v>
      </c>
      <c r="D24" s="80" t="s">
        <v>30</v>
      </c>
      <c r="E24" s="80">
        <v>1</v>
      </c>
      <c r="F24" s="13"/>
      <c r="G24" s="41">
        <f t="shared" si="1"/>
        <v>0</v>
      </c>
    </row>
    <row r="25" spans="1:45">
      <c r="B25" s="81" t="s">
        <v>155</v>
      </c>
      <c r="C25" s="30" t="s">
        <v>53</v>
      </c>
      <c r="D25" s="80" t="s">
        <v>30</v>
      </c>
      <c r="E25" s="80">
        <v>1</v>
      </c>
      <c r="F25" s="13"/>
      <c r="G25" s="41">
        <f t="shared" si="1"/>
        <v>0</v>
      </c>
    </row>
    <row r="26" spans="1:45">
      <c r="B26" s="81" t="s">
        <v>156</v>
      </c>
      <c r="C26" s="30" t="s">
        <v>55</v>
      </c>
      <c r="D26" s="80" t="s">
        <v>30</v>
      </c>
      <c r="E26" s="80">
        <v>1</v>
      </c>
      <c r="F26" s="13"/>
      <c r="G26" s="41">
        <f t="shared" si="1"/>
        <v>0</v>
      </c>
    </row>
    <row r="27" spans="1:45">
      <c r="B27" s="81" t="s">
        <v>157</v>
      </c>
      <c r="C27" s="30" t="s">
        <v>57</v>
      </c>
      <c r="D27" s="80" t="s">
        <v>30</v>
      </c>
      <c r="E27" s="80">
        <v>1</v>
      </c>
      <c r="F27" s="13"/>
      <c r="G27" s="41">
        <f t="shared" si="1"/>
        <v>0</v>
      </c>
    </row>
    <row r="28" spans="1:45">
      <c r="B28" s="81" t="s">
        <v>158</v>
      </c>
      <c r="C28" s="30" t="s">
        <v>59</v>
      </c>
      <c r="D28" s="80" t="s">
        <v>30</v>
      </c>
      <c r="E28" s="80">
        <v>1</v>
      </c>
      <c r="F28" s="13"/>
      <c r="G28" s="41">
        <f t="shared" si="1"/>
        <v>0</v>
      </c>
    </row>
    <row r="29" spans="1:45">
      <c r="B29" s="81" t="s">
        <v>159</v>
      </c>
      <c r="C29" s="30" t="s">
        <v>61</v>
      </c>
      <c r="D29" s="80" t="s">
        <v>30</v>
      </c>
      <c r="E29" s="80">
        <v>1</v>
      </c>
      <c r="F29" s="13"/>
      <c r="G29" s="41">
        <f t="shared" si="1"/>
        <v>0</v>
      </c>
    </row>
    <row r="30" spans="1:45">
      <c r="B30" s="81" t="s">
        <v>160</v>
      </c>
      <c r="C30" s="30" t="s">
        <v>63</v>
      </c>
      <c r="D30" s="80" t="s">
        <v>30</v>
      </c>
      <c r="E30" s="80">
        <v>1</v>
      </c>
      <c r="F30" s="13"/>
      <c r="G30" s="41">
        <f t="shared" si="1"/>
        <v>0</v>
      </c>
    </row>
    <row r="31" spans="1:45">
      <c r="B31" s="81" t="s">
        <v>161</v>
      </c>
      <c r="C31" s="30" t="s">
        <v>65</v>
      </c>
      <c r="D31" s="80" t="s">
        <v>30</v>
      </c>
      <c r="E31" s="80">
        <v>1</v>
      </c>
      <c r="F31" s="13"/>
      <c r="G31" s="41">
        <f t="shared" si="1"/>
        <v>0</v>
      </c>
    </row>
    <row r="32" spans="1:45">
      <c r="B32" s="81" t="s">
        <v>162</v>
      </c>
      <c r="C32" s="30" t="s">
        <v>67</v>
      </c>
      <c r="D32" s="80" t="s">
        <v>30</v>
      </c>
      <c r="E32" s="80">
        <v>1</v>
      </c>
      <c r="F32" s="13"/>
      <c r="G32" s="41">
        <f t="shared" si="1"/>
        <v>0</v>
      </c>
    </row>
    <row r="33" spans="2:7">
      <c r="B33" s="81" t="s">
        <v>163</v>
      </c>
      <c r="C33" s="30" t="s">
        <v>69</v>
      </c>
      <c r="D33" s="80" t="s">
        <v>30</v>
      </c>
      <c r="E33" s="80">
        <v>1</v>
      </c>
      <c r="F33" s="13"/>
      <c r="G33" s="41">
        <f t="shared" si="1"/>
        <v>0</v>
      </c>
    </row>
    <row r="34" spans="2:7">
      <c r="B34" s="81" t="s">
        <v>164</v>
      </c>
      <c r="C34" s="30" t="s">
        <v>71</v>
      </c>
      <c r="D34" s="80" t="s">
        <v>30</v>
      </c>
      <c r="E34" s="80">
        <v>1</v>
      </c>
      <c r="F34" s="13"/>
      <c r="G34" s="41">
        <f t="shared" si="1"/>
        <v>0</v>
      </c>
    </row>
    <row r="35" spans="2:7">
      <c r="B35" s="81" t="s">
        <v>165</v>
      </c>
      <c r="C35" s="30" t="s">
        <v>73</v>
      </c>
      <c r="D35" s="80" t="s">
        <v>30</v>
      </c>
      <c r="E35" s="80">
        <v>1</v>
      </c>
      <c r="F35" s="13"/>
      <c r="G35" s="41">
        <f t="shared" si="1"/>
        <v>0</v>
      </c>
    </row>
    <row r="36" spans="2:7">
      <c r="B36" s="81" t="s">
        <v>166</v>
      </c>
      <c r="C36" s="30" t="s">
        <v>75</v>
      </c>
      <c r="D36" s="80" t="s">
        <v>30</v>
      </c>
      <c r="E36" s="80">
        <v>1</v>
      </c>
      <c r="F36" s="13"/>
      <c r="G36" s="41">
        <f t="shared" si="1"/>
        <v>0</v>
      </c>
    </row>
    <row r="37" spans="2:7">
      <c r="B37" s="81" t="s">
        <v>167</v>
      </c>
      <c r="C37" s="30" t="s">
        <v>77</v>
      </c>
      <c r="D37" s="80" t="s">
        <v>30</v>
      </c>
      <c r="E37" s="80">
        <v>1</v>
      </c>
      <c r="F37" s="13"/>
      <c r="G37" s="41">
        <f t="shared" si="1"/>
        <v>0</v>
      </c>
    </row>
    <row r="38" spans="2:7">
      <c r="B38" s="81" t="s">
        <v>168</v>
      </c>
      <c r="C38" s="30" t="s">
        <v>79</v>
      </c>
      <c r="D38" s="80" t="s">
        <v>30</v>
      </c>
      <c r="E38" s="80">
        <v>1</v>
      </c>
      <c r="F38" s="13"/>
      <c r="G38" s="41">
        <f t="shared" si="1"/>
        <v>0</v>
      </c>
    </row>
    <row r="39" spans="2:7">
      <c r="B39" s="81" t="s">
        <v>169</v>
      </c>
      <c r="C39" s="30" t="s">
        <v>81</v>
      </c>
      <c r="D39" s="80" t="s">
        <v>30</v>
      </c>
      <c r="E39" s="80">
        <v>1</v>
      </c>
      <c r="F39" s="13"/>
      <c r="G39" s="41">
        <f t="shared" si="1"/>
        <v>0</v>
      </c>
    </row>
    <row r="40" spans="2:7">
      <c r="B40" s="81" t="s">
        <v>170</v>
      </c>
      <c r="C40" s="30" t="s">
        <v>83</v>
      </c>
      <c r="D40" s="80" t="s">
        <v>30</v>
      </c>
      <c r="E40" s="80">
        <v>1</v>
      </c>
      <c r="F40" s="13"/>
      <c r="G40" s="41">
        <f t="shared" si="1"/>
        <v>0</v>
      </c>
    </row>
    <row r="41" spans="2:7">
      <c r="B41" s="81" t="s">
        <v>171</v>
      </c>
      <c r="C41" s="30" t="s">
        <v>85</v>
      </c>
      <c r="D41" s="80" t="s">
        <v>30</v>
      </c>
      <c r="E41" s="80">
        <v>1</v>
      </c>
      <c r="F41" s="13"/>
      <c r="G41" s="41">
        <f t="shared" si="1"/>
        <v>0</v>
      </c>
    </row>
    <row r="42" spans="2:7">
      <c r="B42" s="81" t="s">
        <v>172</v>
      </c>
      <c r="C42" s="30" t="s">
        <v>87</v>
      </c>
      <c r="D42" s="80" t="s">
        <v>30</v>
      </c>
      <c r="E42" s="80">
        <v>1</v>
      </c>
      <c r="F42" s="13"/>
      <c r="G42" s="41">
        <f t="shared" si="1"/>
        <v>0</v>
      </c>
    </row>
    <row r="43" spans="2:7">
      <c r="B43" s="81" t="s">
        <v>173</v>
      </c>
      <c r="C43" s="30" t="s">
        <v>89</v>
      </c>
      <c r="D43" s="80" t="s">
        <v>30</v>
      </c>
      <c r="E43" s="80">
        <v>1</v>
      </c>
      <c r="F43" s="13"/>
      <c r="G43" s="41">
        <f t="shared" si="1"/>
        <v>0</v>
      </c>
    </row>
    <row r="44" spans="2:7">
      <c r="B44" s="81" t="s">
        <v>174</v>
      </c>
      <c r="C44" s="30" t="s">
        <v>91</v>
      </c>
      <c r="D44" s="80" t="s">
        <v>30</v>
      </c>
      <c r="E44" s="80">
        <v>1</v>
      </c>
      <c r="F44" s="13"/>
      <c r="G44" s="41">
        <f t="shared" si="1"/>
        <v>0</v>
      </c>
    </row>
    <row r="45" spans="2:7">
      <c r="B45" s="81" t="s">
        <v>175</v>
      </c>
      <c r="C45" s="30" t="s">
        <v>93</v>
      </c>
      <c r="D45" s="80" t="s">
        <v>30</v>
      </c>
      <c r="E45" s="80">
        <v>1</v>
      </c>
      <c r="F45" s="13"/>
      <c r="G45" s="41">
        <f t="shared" si="1"/>
        <v>0</v>
      </c>
    </row>
    <row r="46" spans="2:7">
      <c r="B46" s="81" t="s">
        <v>176</v>
      </c>
      <c r="C46" s="30" t="s">
        <v>95</v>
      </c>
      <c r="D46" s="80" t="s">
        <v>30</v>
      </c>
      <c r="E46" s="80">
        <v>1</v>
      </c>
      <c r="F46" s="13"/>
      <c r="G46" s="41">
        <f t="shared" si="1"/>
        <v>0</v>
      </c>
    </row>
    <row r="47" spans="2:7">
      <c r="B47" s="81" t="s">
        <v>177</v>
      </c>
      <c r="C47" s="30" t="s">
        <v>97</v>
      </c>
      <c r="D47" s="80" t="s">
        <v>30</v>
      </c>
      <c r="E47" s="80">
        <v>1</v>
      </c>
      <c r="F47" s="13"/>
      <c r="G47" s="41">
        <f t="shared" si="1"/>
        <v>0</v>
      </c>
    </row>
    <row r="48" spans="2:7">
      <c r="B48" s="81" t="s">
        <v>178</v>
      </c>
      <c r="C48" s="30" t="s">
        <v>99</v>
      </c>
      <c r="D48" s="80" t="s">
        <v>30</v>
      </c>
      <c r="E48" s="80">
        <v>1</v>
      </c>
      <c r="F48" s="13"/>
      <c r="G48" s="41">
        <f t="shared" si="1"/>
        <v>0</v>
      </c>
    </row>
    <row r="49" spans="1:45">
      <c r="B49" s="81" t="s">
        <v>179</v>
      </c>
      <c r="C49" s="30" t="s">
        <v>101</v>
      </c>
      <c r="D49" s="80" t="s">
        <v>30</v>
      </c>
      <c r="E49" s="80">
        <v>1</v>
      </c>
      <c r="F49" s="13"/>
      <c r="G49" s="41">
        <f t="shared" si="1"/>
        <v>0</v>
      </c>
    </row>
    <row r="50" spans="1:45">
      <c r="B50" s="81" t="s">
        <v>180</v>
      </c>
      <c r="C50" s="30" t="s">
        <v>103</v>
      </c>
      <c r="D50" s="80" t="s">
        <v>30</v>
      </c>
      <c r="E50" s="80">
        <v>1</v>
      </c>
      <c r="F50" s="13"/>
      <c r="G50" s="41">
        <f t="shared" si="1"/>
        <v>0</v>
      </c>
    </row>
    <row r="51" spans="1:45">
      <c r="B51" s="81" t="s">
        <v>181</v>
      </c>
      <c r="C51" s="30" t="s">
        <v>105</v>
      </c>
      <c r="D51" s="80" t="s">
        <v>30</v>
      </c>
      <c r="E51" s="80">
        <v>1</v>
      </c>
      <c r="F51" s="13"/>
      <c r="G51" s="41">
        <f t="shared" si="1"/>
        <v>0</v>
      </c>
    </row>
    <row r="52" spans="1:45" s="86" customFormat="1">
      <c r="A52" s="84"/>
      <c r="B52" s="82" t="s">
        <v>182</v>
      </c>
      <c r="C52" s="83" t="s">
        <v>107</v>
      </c>
      <c r="D52" s="83"/>
      <c r="E52" s="83"/>
      <c r="F52" s="43"/>
      <c r="G52" s="44"/>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row>
    <row r="53" spans="1:45">
      <c r="B53" s="81" t="s">
        <v>183</v>
      </c>
      <c r="C53" s="80" t="s">
        <v>109</v>
      </c>
      <c r="D53" s="80" t="s">
        <v>30</v>
      </c>
      <c r="E53" s="80">
        <v>1</v>
      </c>
      <c r="F53" s="13"/>
      <c r="G53" s="41">
        <f>E53*F53</f>
        <v>0</v>
      </c>
    </row>
    <row r="54" spans="1:45">
      <c r="B54" s="82" t="s">
        <v>136</v>
      </c>
      <c r="C54" s="83" t="s">
        <v>111</v>
      </c>
      <c r="D54" s="83"/>
      <c r="E54" s="83"/>
      <c r="F54" s="43"/>
      <c r="G54" s="44"/>
      <c r="J54" s="87"/>
    </row>
    <row r="55" spans="1:45" ht="13.5" thickBot="1">
      <c r="B55" s="81" t="s">
        <v>184</v>
      </c>
      <c r="C55" s="80" t="s">
        <v>113</v>
      </c>
      <c r="D55" s="80" t="s">
        <v>30</v>
      </c>
      <c r="E55" s="80">
        <v>1</v>
      </c>
      <c r="F55" s="13"/>
      <c r="G55" s="41">
        <f>E55*F55</f>
        <v>0</v>
      </c>
      <c r="J55" s="87"/>
    </row>
    <row r="56" spans="1:45" s="89" customFormat="1" ht="13.5" thickBot="1">
      <c r="A56" s="88"/>
      <c r="B56" s="46" t="s">
        <v>114</v>
      </c>
      <c r="C56" s="17"/>
      <c r="D56" s="17"/>
      <c r="E56" s="17"/>
      <c r="F56" s="17"/>
      <c r="G56" s="18">
        <f>SUM(G8:G55)</f>
        <v>0</v>
      </c>
      <c r="H56" s="87"/>
      <c r="I56" s="87"/>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row>
    <row r="57" spans="1:45" s="72" customFormat="1" ht="12" customHeight="1" thickBot="1">
      <c r="B57" s="73"/>
      <c r="E57" s="74"/>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row>
    <row r="58" spans="1:45" s="89" customFormat="1" ht="26.15" customHeight="1" thickBot="1">
      <c r="A58" s="88"/>
      <c r="B58" s="143" t="s">
        <v>290</v>
      </c>
      <c r="C58" s="144"/>
      <c r="D58" s="144"/>
      <c r="E58" s="144"/>
      <c r="F58" s="144"/>
      <c r="G58" s="145"/>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row>
    <row r="59" spans="1:45" ht="13.5" thickBot="1">
      <c r="B59" s="47" t="s">
        <v>20</v>
      </c>
      <c r="C59" s="48" t="s">
        <v>21</v>
      </c>
      <c r="D59" s="48" t="s">
        <v>22</v>
      </c>
      <c r="E59" s="90" t="s">
        <v>115</v>
      </c>
      <c r="F59" s="90" t="s">
        <v>116</v>
      </c>
      <c r="G59" s="49" t="s">
        <v>25</v>
      </c>
    </row>
    <row r="60" spans="1:45">
      <c r="B60" s="91" t="s">
        <v>117</v>
      </c>
      <c r="C60" s="92" t="s">
        <v>118</v>
      </c>
      <c r="D60" s="92" t="s">
        <v>119</v>
      </c>
      <c r="E60" s="93">
        <f>G56</f>
        <v>0</v>
      </c>
      <c r="F60" s="94"/>
      <c r="G60" s="95">
        <f>E60*F60</f>
        <v>0</v>
      </c>
    </row>
    <row r="61" spans="1:45">
      <c r="B61" s="96" t="s">
        <v>120</v>
      </c>
      <c r="C61" s="97" t="s">
        <v>121</v>
      </c>
      <c r="D61" s="97" t="s">
        <v>119</v>
      </c>
      <c r="E61" s="98">
        <f>G56+G60</f>
        <v>0</v>
      </c>
      <c r="F61" s="99"/>
      <c r="G61" s="41">
        <f>E61*F61</f>
        <v>0</v>
      </c>
    </row>
    <row r="62" spans="1:45" ht="13.5" thickBot="1">
      <c r="B62" s="96" t="s">
        <v>122</v>
      </c>
      <c r="C62" s="97" t="s">
        <v>123</v>
      </c>
      <c r="D62" s="97" t="s">
        <v>119</v>
      </c>
      <c r="E62" s="98">
        <f>G56+G60+G61</f>
        <v>0</v>
      </c>
      <c r="F62" s="99"/>
      <c r="G62" s="41">
        <f>E62*F62</f>
        <v>0</v>
      </c>
    </row>
    <row r="63" spans="1:45" ht="13.5" thickBot="1">
      <c r="B63" s="100" t="s">
        <v>124</v>
      </c>
      <c r="C63" s="101"/>
      <c r="D63" s="101"/>
      <c r="E63" s="101"/>
      <c r="F63" s="102"/>
      <c r="G63" s="103">
        <f>SUM(G60:G62)</f>
        <v>0</v>
      </c>
    </row>
    <row r="64" spans="1:45" s="72" customFormat="1" ht="12" customHeight="1" thickBot="1">
      <c r="B64" s="73"/>
      <c r="E64" s="74"/>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row>
    <row r="65" spans="2:7" ht="52.5" customHeight="1" thickBot="1">
      <c r="B65" s="152" t="s">
        <v>125</v>
      </c>
      <c r="C65" s="153"/>
      <c r="D65" s="104"/>
      <c r="E65" s="105"/>
      <c r="F65" s="104"/>
      <c r="G65" s="106">
        <f>G56+G63</f>
        <v>0</v>
      </c>
    </row>
    <row r="66" spans="2:7" s="75" customFormat="1">
      <c r="B66" s="107"/>
      <c r="E66" s="108"/>
    </row>
    <row r="67" spans="2:7" s="75" customFormat="1">
      <c r="B67" s="107"/>
      <c r="E67" s="108"/>
    </row>
    <row r="68" spans="2:7" s="75" customFormat="1">
      <c r="B68" s="107"/>
      <c r="E68" s="108"/>
    </row>
    <row r="69" spans="2:7" s="75" customFormat="1">
      <c r="B69" s="107"/>
      <c r="E69" s="108"/>
    </row>
    <row r="70" spans="2:7" s="75" customFormat="1">
      <c r="B70" s="107"/>
      <c r="E70" s="108"/>
    </row>
    <row r="71" spans="2:7" s="75" customFormat="1">
      <c r="B71" s="107"/>
      <c r="E71" s="108"/>
    </row>
    <row r="72" spans="2:7" s="75" customFormat="1">
      <c r="B72" s="107"/>
      <c r="E72" s="108"/>
    </row>
    <row r="73" spans="2:7" s="75" customFormat="1">
      <c r="B73" s="107"/>
      <c r="E73" s="108"/>
    </row>
    <row r="74" spans="2:7" s="75" customFormat="1">
      <c r="B74" s="107"/>
      <c r="E74" s="108"/>
    </row>
    <row r="75" spans="2:7" s="75" customFormat="1">
      <c r="B75" s="107"/>
      <c r="E75" s="108"/>
    </row>
    <row r="76" spans="2:7" s="75" customFormat="1">
      <c r="B76" s="107"/>
      <c r="E76" s="108"/>
    </row>
    <row r="77" spans="2:7" s="75" customFormat="1">
      <c r="B77" s="107"/>
      <c r="E77" s="108"/>
    </row>
    <row r="78" spans="2:7" s="75" customFormat="1">
      <c r="B78" s="107"/>
      <c r="E78" s="108"/>
    </row>
    <row r="79" spans="2:7" s="75" customFormat="1">
      <c r="B79" s="107"/>
      <c r="E79" s="108"/>
    </row>
    <row r="80" spans="2:7" s="75" customFormat="1">
      <c r="B80" s="107"/>
      <c r="E80" s="108"/>
    </row>
    <row r="81" spans="2:5" s="75" customFormat="1">
      <c r="B81" s="107"/>
      <c r="E81" s="108"/>
    </row>
    <row r="82" spans="2:5" s="75" customFormat="1">
      <c r="B82" s="107"/>
      <c r="E82" s="108"/>
    </row>
    <row r="83" spans="2:5" s="75" customFormat="1">
      <c r="B83" s="107"/>
      <c r="E83" s="108"/>
    </row>
    <row r="84" spans="2:5" s="75" customFormat="1">
      <c r="B84" s="107"/>
      <c r="E84" s="108"/>
    </row>
    <row r="85" spans="2:5" s="75" customFormat="1">
      <c r="B85" s="107"/>
      <c r="E85" s="108"/>
    </row>
    <row r="86" spans="2:5" s="75" customFormat="1">
      <c r="B86" s="107"/>
      <c r="E86" s="108"/>
    </row>
    <row r="87" spans="2:5" s="75" customFormat="1">
      <c r="B87" s="107"/>
      <c r="E87" s="108"/>
    </row>
    <row r="88" spans="2:5" s="75" customFormat="1">
      <c r="B88" s="107"/>
      <c r="E88" s="108"/>
    </row>
    <row r="89" spans="2:5" s="75" customFormat="1">
      <c r="B89" s="107"/>
      <c r="E89" s="108"/>
    </row>
    <row r="90" spans="2:5" s="75" customFormat="1">
      <c r="B90" s="107"/>
      <c r="E90" s="108"/>
    </row>
    <row r="91" spans="2:5" s="75" customFormat="1">
      <c r="B91" s="107"/>
      <c r="E91" s="108"/>
    </row>
    <row r="92" spans="2:5" s="75" customFormat="1">
      <c r="B92" s="107"/>
      <c r="E92" s="108"/>
    </row>
    <row r="93" spans="2:5" s="75" customFormat="1">
      <c r="B93" s="107"/>
      <c r="E93" s="108"/>
    </row>
    <row r="94" spans="2:5" s="75" customFormat="1">
      <c r="B94" s="107"/>
      <c r="E94" s="108"/>
    </row>
    <row r="95" spans="2:5" s="75" customFormat="1">
      <c r="B95" s="107"/>
      <c r="E95" s="108"/>
    </row>
    <row r="96" spans="2:5" s="75" customFormat="1">
      <c r="B96" s="107"/>
      <c r="E96" s="108"/>
    </row>
    <row r="97" spans="2:5" s="75" customFormat="1">
      <c r="B97" s="107"/>
      <c r="E97" s="108"/>
    </row>
    <row r="98" spans="2:5" s="75" customFormat="1">
      <c r="B98" s="107"/>
      <c r="E98" s="108"/>
    </row>
    <row r="99" spans="2:5" s="75" customFormat="1">
      <c r="B99" s="107"/>
      <c r="E99" s="108"/>
    </row>
    <row r="100" spans="2:5" s="75" customFormat="1">
      <c r="B100" s="107"/>
      <c r="E100" s="108"/>
    </row>
    <row r="101" spans="2:5" s="75" customFormat="1">
      <c r="B101" s="107"/>
      <c r="E101" s="108"/>
    </row>
    <row r="102" spans="2:5" s="75" customFormat="1">
      <c r="B102" s="107"/>
      <c r="E102" s="108"/>
    </row>
    <row r="103" spans="2:5" s="75" customFormat="1">
      <c r="B103" s="107"/>
      <c r="E103" s="108"/>
    </row>
    <row r="104" spans="2:5" s="75" customFormat="1">
      <c r="B104" s="107"/>
      <c r="E104" s="108"/>
    </row>
    <row r="105" spans="2:5" s="75" customFormat="1">
      <c r="B105" s="107"/>
      <c r="E105" s="108"/>
    </row>
    <row r="106" spans="2:5" s="75" customFormat="1">
      <c r="B106" s="107"/>
      <c r="E106" s="108"/>
    </row>
    <row r="107" spans="2:5" s="75" customFormat="1">
      <c r="B107" s="107"/>
      <c r="E107" s="108"/>
    </row>
    <row r="108" spans="2:5" s="75" customFormat="1">
      <c r="B108" s="107"/>
      <c r="E108" s="108"/>
    </row>
    <row r="109" spans="2:5" s="75" customFormat="1">
      <c r="B109" s="107"/>
      <c r="E109" s="108"/>
    </row>
    <row r="110" spans="2:5" s="75" customFormat="1">
      <c r="B110" s="107"/>
      <c r="E110" s="108"/>
    </row>
    <row r="111" spans="2:5" s="75" customFormat="1">
      <c r="B111" s="107"/>
      <c r="E111" s="108"/>
    </row>
    <row r="112" spans="2:5" s="75" customFormat="1">
      <c r="B112" s="107"/>
      <c r="E112" s="108"/>
    </row>
    <row r="113" spans="2:5" s="75" customFormat="1">
      <c r="B113" s="107"/>
      <c r="E113" s="108"/>
    </row>
    <row r="114" spans="2:5" s="75" customFormat="1">
      <c r="B114" s="107"/>
      <c r="E114" s="108"/>
    </row>
    <row r="115" spans="2:5" s="75" customFormat="1">
      <c r="B115" s="107"/>
      <c r="E115" s="108"/>
    </row>
    <row r="116" spans="2:5" s="75" customFormat="1">
      <c r="B116" s="107"/>
      <c r="E116" s="108"/>
    </row>
    <row r="117" spans="2:5" s="75" customFormat="1">
      <c r="B117" s="107"/>
      <c r="E117" s="108"/>
    </row>
    <row r="118" spans="2:5" s="75" customFormat="1">
      <c r="B118" s="107"/>
      <c r="E118" s="108"/>
    </row>
    <row r="119" spans="2:5" s="75" customFormat="1">
      <c r="B119" s="107"/>
      <c r="E119" s="108"/>
    </row>
    <row r="120" spans="2:5" s="75" customFormat="1">
      <c r="B120" s="107"/>
      <c r="E120" s="108"/>
    </row>
    <row r="121" spans="2:5" s="75" customFormat="1">
      <c r="B121" s="107"/>
      <c r="E121" s="108"/>
    </row>
    <row r="122" spans="2:5" s="75" customFormat="1">
      <c r="B122" s="107"/>
      <c r="E122" s="108"/>
    </row>
    <row r="123" spans="2:5" s="75" customFormat="1">
      <c r="B123" s="107"/>
      <c r="E123" s="108"/>
    </row>
    <row r="124" spans="2:5" s="75" customFormat="1">
      <c r="B124" s="107"/>
      <c r="E124" s="108"/>
    </row>
    <row r="125" spans="2:5" s="75" customFormat="1">
      <c r="B125" s="107"/>
      <c r="E125" s="108"/>
    </row>
    <row r="126" spans="2:5" s="75" customFormat="1">
      <c r="B126" s="107"/>
      <c r="E126" s="108"/>
    </row>
    <row r="127" spans="2:5" s="75" customFormat="1">
      <c r="B127" s="107"/>
      <c r="E127" s="108"/>
    </row>
    <row r="128" spans="2:5" s="75" customFormat="1">
      <c r="B128" s="107"/>
      <c r="E128" s="108"/>
    </row>
    <row r="129" spans="2:5" s="75" customFormat="1">
      <c r="B129" s="107"/>
      <c r="E129" s="108"/>
    </row>
    <row r="130" spans="2:5" s="75" customFormat="1">
      <c r="B130" s="107"/>
      <c r="E130" s="108"/>
    </row>
    <row r="131" spans="2:5" s="75" customFormat="1">
      <c r="B131" s="107"/>
      <c r="E131" s="108"/>
    </row>
    <row r="132" spans="2:5" s="75" customFormat="1">
      <c r="B132" s="107"/>
      <c r="E132" s="108"/>
    </row>
    <row r="133" spans="2:5" s="75" customFormat="1">
      <c r="B133" s="107"/>
      <c r="E133" s="108"/>
    </row>
    <row r="134" spans="2:5" s="75" customFormat="1">
      <c r="B134" s="107"/>
      <c r="E134" s="108"/>
    </row>
    <row r="135" spans="2:5" s="75" customFormat="1">
      <c r="B135" s="107"/>
      <c r="E135" s="108"/>
    </row>
    <row r="136" spans="2:5" s="75" customFormat="1">
      <c r="B136" s="107"/>
      <c r="E136" s="108"/>
    </row>
    <row r="137" spans="2:5" s="75" customFormat="1">
      <c r="B137" s="107"/>
      <c r="E137" s="108"/>
    </row>
    <row r="138" spans="2:5" s="75" customFormat="1">
      <c r="B138" s="107"/>
      <c r="E138" s="108"/>
    </row>
    <row r="139" spans="2:5" s="75" customFormat="1">
      <c r="B139" s="107"/>
      <c r="E139" s="108"/>
    </row>
    <row r="140" spans="2:5" s="75" customFormat="1">
      <c r="B140" s="107"/>
      <c r="E140" s="108"/>
    </row>
    <row r="141" spans="2:5" s="75" customFormat="1">
      <c r="B141" s="107"/>
      <c r="E141" s="108"/>
    </row>
    <row r="142" spans="2:5" s="75" customFormat="1">
      <c r="B142" s="107"/>
      <c r="E142" s="108"/>
    </row>
    <row r="143" spans="2:5" s="75" customFormat="1">
      <c r="B143" s="107"/>
      <c r="E143" s="108"/>
    </row>
    <row r="144" spans="2:5" s="75" customFormat="1">
      <c r="B144" s="107"/>
      <c r="E144" s="108"/>
    </row>
    <row r="145" spans="2:5" s="75" customFormat="1">
      <c r="B145" s="107"/>
      <c r="E145" s="108"/>
    </row>
    <row r="146" spans="2:5" s="75" customFormat="1">
      <c r="B146" s="107"/>
      <c r="E146" s="108"/>
    </row>
    <row r="147" spans="2:5" s="75" customFormat="1">
      <c r="B147" s="107"/>
      <c r="E147" s="108"/>
    </row>
    <row r="148" spans="2:5" s="75" customFormat="1">
      <c r="B148" s="107"/>
      <c r="E148" s="108"/>
    </row>
    <row r="149" spans="2:5" s="75" customFormat="1">
      <c r="B149" s="107"/>
      <c r="E149" s="108"/>
    </row>
    <row r="150" spans="2:5" s="75" customFormat="1">
      <c r="B150" s="107"/>
      <c r="E150" s="108"/>
    </row>
    <row r="151" spans="2:5" s="75" customFormat="1">
      <c r="B151" s="107"/>
      <c r="E151" s="108"/>
    </row>
    <row r="152" spans="2:5" s="75" customFormat="1">
      <c r="B152" s="107"/>
      <c r="E152" s="108"/>
    </row>
    <row r="153" spans="2:5" s="75" customFormat="1">
      <c r="B153" s="107"/>
      <c r="E153" s="108"/>
    </row>
    <row r="154" spans="2:5" s="75" customFormat="1">
      <c r="B154" s="107"/>
      <c r="E154" s="108"/>
    </row>
    <row r="155" spans="2:5" s="75" customFormat="1">
      <c r="B155" s="107"/>
      <c r="E155" s="108"/>
    </row>
    <row r="156" spans="2:5" s="75" customFormat="1">
      <c r="B156" s="107"/>
      <c r="E156" s="108"/>
    </row>
    <row r="157" spans="2:5" s="75" customFormat="1">
      <c r="B157" s="107"/>
      <c r="E157" s="108"/>
    </row>
    <row r="158" spans="2:5" s="75" customFormat="1">
      <c r="B158" s="107"/>
      <c r="E158" s="108"/>
    </row>
    <row r="159" spans="2:5" s="75" customFormat="1">
      <c r="B159" s="107"/>
      <c r="E159" s="108"/>
    </row>
    <row r="160" spans="2:5" s="75" customFormat="1">
      <c r="B160" s="107"/>
      <c r="E160" s="108"/>
    </row>
    <row r="161" spans="2:5" s="75" customFormat="1">
      <c r="B161" s="107"/>
      <c r="E161" s="108"/>
    </row>
    <row r="162" spans="2:5" s="75" customFormat="1">
      <c r="B162" s="107"/>
      <c r="E162" s="108"/>
    </row>
    <row r="163" spans="2:5" s="75" customFormat="1">
      <c r="B163" s="107"/>
      <c r="E163" s="108"/>
    </row>
    <row r="164" spans="2:5" s="75" customFormat="1">
      <c r="B164" s="107"/>
      <c r="E164" s="108"/>
    </row>
    <row r="165" spans="2:5" s="75" customFormat="1">
      <c r="B165" s="107"/>
      <c r="E165" s="108"/>
    </row>
    <row r="166" spans="2:5" s="75" customFormat="1">
      <c r="B166" s="107"/>
      <c r="E166" s="108"/>
    </row>
    <row r="167" spans="2:5" s="75" customFormat="1">
      <c r="B167" s="107"/>
      <c r="E167" s="108"/>
    </row>
    <row r="168" spans="2:5" s="75" customFormat="1">
      <c r="B168" s="107"/>
      <c r="E168" s="108"/>
    </row>
    <row r="169" spans="2:5" s="75" customFormat="1">
      <c r="B169" s="107"/>
      <c r="E169" s="108"/>
    </row>
    <row r="170" spans="2:5" s="75" customFormat="1">
      <c r="B170" s="107"/>
      <c r="E170" s="108"/>
    </row>
    <row r="171" spans="2:5" s="75" customFormat="1">
      <c r="B171" s="107"/>
      <c r="E171" s="108"/>
    </row>
    <row r="172" spans="2:5" s="75" customFormat="1">
      <c r="B172" s="107"/>
      <c r="E172" s="108"/>
    </row>
    <row r="173" spans="2:5" s="75" customFormat="1">
      <c r="B173" s="107"/>
      <c r="E173" s="108"/>
    </row>
    <row r="174" spans="2:5" s="75" customFormat="1">
      <c r="B174" s="107"/>
      <c r="E174" s="108"/>
    </row>
    <row r="175" spans="2:5" s="75" customFormat="1">
      <c r="B175" s="107"/>
      <c r="E175" s="108"/>
    </row>
    <row r="176" spans="2:5" s="75" customFormat="1">
      <c r="B176" s="107"/>
      <c r="E176" s="108"/>
    </row>
    <row r="177" spans="2:5" s="75" customFormat="1">
      <c r="B177" s="107"/>
      <c r="E177" s="108"/>
    </row>
    <row r="178" spans="2:5" s="75" customFormat="1">
      <c r="B178" s="107"/>
      <c r="E178" s="108"/>
    </row>
    <row r="179" spans="2:5" s="75" customFormat="1">
      <c r="B179" s="107"/>
      <c r="E179" s="108"/>
    </row>
    <row r="180" spans="2:5" s="75" customFormat="1">
      <c r="B180" s="107"/>
      <c r="E180" s="108"/>
    </row>
    <row r="181" spans="2:5" s="75" customFormat="1">
      <c r="B181" s="107"/>
      <c r="E181" s="108"/>
    </row>
    <row r="182" spans="2:5" s="75" customFormat="1">
      <c r="B182" s="107"/>
      <c r="E182" s="108"/>
    </row>
    <row r="183" spans="2:5" s="75" customFormat="1">
      <c r="B183" s="107"/>
      <c r="E183" s="108"/>
    </row>
    <row r="184" spans="2:5" s="75" customFormat="1">
      <c r="B184" s="107"/>
      <c r="E184" s="108"/>
    </row>
    <row r="185" spans="2:5" s="75" customFormat="1">
      <c r="B185" s="107"/>
      <c r="E185" s="108"/>
    </row>
    <row r="186" spans="2:5" s="75" customFormat="1">
      <c r="B186" s="107"/>
      <c r="E186" s="108"/>
    </row>
    <row r="187" spans="2:5" s="75" customFormat="1">
      <c r="B187" s="107"/>
      <c r="E187" s="108"/>
    </row>
    <row r="188" spans="2:5" s="75" customFormat="1">
      <c r="B188" s="107"/>
      <c r="E188" s="108"/>
    </row>
    <row r="189" spans="2:5" s="75" customFormat="1">
      <c r="B189" s="107"/>
      <c r="E189" s="108"/>
    </row>
    <row r="190" spans="2:5" s="75" customFormat="1">
      <c r="B190" s="107"/>
      <c r="E190" s="108"/>
    </row>
    <row r="191" spans="2:5" s="75" customFormat="1">
      <c r="B191" s="107"/>
      <c r="E191" s="108"/>
    </row>
    <row r="192" spans="2:5" s="75" customFormat="1">
      <c r="B192" s="107"/>
      <c r="E192" s="108"/>
    </row>
    <row r="193" spans="2:5" s="75" customFormat="1">
      <c r="B193" s="107"/>
      <c r="E193" s="108"/>
    </row>
    <row r="194" spans="2:5" s="75" customFormat="1">
      <c r="B194" s="107"/>
      <c r="E194" s="108"/>
    </row>
    <row r="195" spans="2:5" s="75" customFormat="1">
      <c r="B195" s="107"/>
      <c r="E195" s="108"/>
    </row>
    <row r="196" spans="2:5" s="75" customFormat="1">
      <c r="B196" s="107"/>
      <c r="E196" s="108"/>
    </row>
    <row r="197" spans="2:5" s="75" customFormat="1">
      <c r="B197" s="107"/>
      <c r="E197" s="108"/>
    </row>
    <row r="198" spans="2:5" s="75" customFormat="1">
      <c r="B198" s="107"/>
      <c r="E198" s="108"/>
    </row>
    <row r="199" spans="2:5" s="75" customFormat="1">
      <c r="B199" s="107"/>
      <c r="E199" s="108"/>
    </row>
    <row r="200" spans="2:5" s="75" customFormat="1">
      <c r="B200" s="107"/>
      <c r="E200" s="108"/>
    </row>
    <row r="201" spans="2:5" s="75" customFormat="1">
      <c r="B201" s="107"/>
      <c r="E201" s="108"/>
    </row>
    <row r="202" spans="2:5" s="75" customFormat="1">
      <c r="B202" s="107"/>
      <c r="E202" s="108"/>
    </row>
    <row r="203" spans="2:5" s="75" customFormat="1">
      <c r="B203" s="107"/>
      <c r="E203" s="108"/>
    </row>
    <row r="204" spans="2:5" s="75" customFormat="1">
      <c r="B204" s="107"/>
      <c r="E204" s="108"/>
    </row>
    <row r="205" spans="2:5" s="75" customFormat="1">
      <c r="B205" s="107"/>
      <c r="E205" s="108"/>
    </row>
    <row r="206" spans="2:5" s="75" customFormat="1">
      <c r="B206" s="107"/>
      <c r="E206" s="108"/>
    </row>
    <row r="207" spans="2:5" s="75" customFormat="1">
      <c r="B207" s="107"/>
      <c r="E207" s="108"/>
    </row>
    <row r="208" spans="2:5" s="75" customFormat="1">
      <c r="B208" s="107"/>
      <c r="E208" s="108"/>
    </row>
    <row r="209" spans="2:5" s="75" customFormat="1">
      <c r="B209" s="107"/>
      <c r="E209" s="108"/>
    </row>
    <row r="210" spans="2:5" s="75" customFormat="1">
      <c r="B210" s="107"/>
      <c r="E210" s="108"/>
    </row>
    <row r="211" spans="2:5" s="75" customFormat="1">
      <c r="B211" s="107"/>
      <c r="E211" s="108"/>
    </row>
    <row r="212" spans="2:5" s="75" customFormat="1">
      <c r="B212" s="107"/>
      <c r="E212" s="108"/>
    </row>
    <row r="213" spans="2:5" s="75" customFormat="1">
      <c r="B213" s="107"/>
      <c r="E213" s="108"/>
    </row>
    <row r="214" spans="2:5" s="75" customFormat="1">
      <c r="B214" s="107"/>
      <c r="E214" s="108"/>
    </row>
    <row r="215" spans="2:5" s="75" customFormat="1">
      <c r="B215" s="107"/>
      <c r="E215" s="108"/>
    </row>
    <row r="216" spans="2:5" s="75" customFormat="1">
      <c r="B216" s="107"/>
      <c r="E216" s="108"/>
    </row>
    <row r="217" spans="2:5" s="75" customFormat="1">
      <c r="B217" s="107"/>
      <c r="E217" s="108"/>
    </row>
    <row r="218" spans="2:5" s="75" customFormat="1">
      <c r="B218" s="107"/>
      <c r="E218" s="108"/>
    </row>
    <row r="219" spans="2:5" s="75" customFormat="1">
      <c r="B219" s="107"/>
      <c r="E219" s="108"/>
    </row>
    <row r="220" spans="2:5" s="75" customFormat="1">
      <c r="B220" s="107"/>
      <c r="E220" s="108"/>
    </row>
    <row r="221" spans="2:5" s="75" customFormat="1">
      <c r="B221" s="107"/>
      <c r="E221" s="108"/>
    </row>
    <row r="222" spans="2:5" s="75" customFormat="1">
      <c r="B222" s="107"/>
      <c r="E222" s="108"/>
    </row>
    <row r="223" spans="2:5" s="75" customFormat="1">
      <c r="B223" s="107"/>
      <c r="E223" s="108"/>
    </row>
    <row r="224" spans="2:5" s="75" customFormat="1">
      <c r="B224" s="107"/>
      <c r="E224" s="108"/>
    </row>
    <row r="225" spans="2:5" s="75" customFormat="1">
      <c r="B225" s="107"/>
      <c r="E225" s="108"/>
    </row>
    <row r="226" spans="2:5" s="75" customFormat="1">
      <c r="B226" s="107"/>
      <c r="E226" s="108"/>
    </row>
    <row r="227" spans="2:5" s="75" customFormat="1">
      <c r="B227" s="107"/>
      <c r="E227" s="108"/>
    </row>
    <row r="228" spans="2:5" s="75" customFormat="1">
      <c r="B228" s="107"/>
      <c r="E228" s="108"/>
    </row>
    <row r="229" spans="2:5" s="75" customFormat="1">
      <c r="B229" s="107"/>
      <c r="E229" s="108"/>
    </row>
    <row r="230" spans="2:5" s="75" customFormat="1">
      <c r="B230" s="107"/>
      <c r="E230" s="108"/>
    </row>
    <row r="231" spans="2:5" s="75" customFormat="1">
      <c r="B231" s="107"/>
      <c r="E231" s="108"/>
    </row>
    <row r="232" spans="2:5" s="75" customFormat="1">
      <c r="B232" s="107"/>
      <c r="E232" s="108"/>
    </row>
    <row r="233" spans="2:5" s="75" customFormat="1">
      <c r="B233" s="107"/>
      <c r="E233" s="108"/>
    </row>
    <row r="234" spans="2:5" s="75" customFormat="1">
      <c r="B234" s="107"/>
      <c r="E234" s="108"/>
    </row>
    <row r="235" spans="2:5" s="75" customFormat="1">
      <c r="B235" s="107"/>
      <c r="E235" s="108"/>
    </row>
    <row r="236" spans="2:5" s="75" customFormat="1">
      <c r="B236" s="107"/>
      <c r="E236" s="108"/>
    </row>
    <row r="237" spans="2:5" s="75" customFormat="1">
      <c r="B237" s="107"/>
      <c r="E237" s="108"/>
    </row>
    <row r="238" spans="2:5" s="75" customFormat="1">
      <c r="B238" s="107"/>
      <c r="E238" s="108"/>
    </row>
    <row r="239" spans="2:5" s="75" customFormat="1">
      <c r="B239" s="107"/>
      <c r="E239" s="108"/>
    </row>
    <row r="240" spans="2:5" s="75" customFormat="1">
      <c r="B240" s="107"/>
      <c r="E240" s="108"/>
    </row>
    <row r="241" spans="2:5" s="75" customFormat="1">
      <c r="B241" s="107"/>
      <c r="E241" s="108"/>
    </row>
    <row r="242" spans="2:5" s="75" customFormat="1">
      <c r="B242" s="107"/>
      <c r="E242" s="108"/>
    </row>
    <row r="243" spans="2:5" s="75" customFormat="1">
      <c r="B243" s="107"/>
      <c r="E243" s="108"/>
    </row>
    <row r="244" spans="2:5" s="75" customFormat="1">
      <c r="B244" s="107"/>
      <c r="E244" s="108"/>
    </row>
    <row r="245" spans="2:5" s="75" customFormat="1">
      <c r="B245" s="107"/>
      <c r="E245" s="108"/>
    </row>
    <row r="246" spans="2:5" s="75" customFormat="1">
      <c r="B246" s="107"/>
      <c r="E246" s="108"/>
    </row>
    <row r="247" spans="2:5" s="75" customFormat="1">
      <c r="B247" s="107"/>
      <c r="E247" s="108"/>
    </row>
    <row r="248" spans="2:5" s="75" customFormat="1">
      <c r="B248" s="107"/>
      <c r="E248" s="108"/>
    </row>
    <row r="249" spans="2:5" s="75" customFormat="1">
      <c r="B249" s="107"/>
      <c r="E249" s="108"/>
    </row>
    <row r="250" spans="2:5" s="75" customFormat="1">
      <c r="B250" s="107"/>
      <c r="E250" s="108"/>
    </row>
    <row r="251" spans="2:5" s="75" customFormat="1">
      <c r="B251" s="107"/>
      <c r="E251" s="108"/>
    </row>
    <row r="252" spans="2:5" s="75" customFormat="1">
      <c r="B252" s="107"/>
      <c r="E252" s="108"/>
    </row>
    <row r="253" spans="2:5" s="75" customFormat="1">
      <c r="B253" s="107"/>
      <c r="E253" s="108"/>
    </row>
    <row r="254" spans="2:5" s="75" customFormat="1">
      <c r="B254" s="107"/>
      <c r="E254" s="108"/>
    </row>
    <row r="255" spans="2:5" s="75" customFormat="1">
      <c r="B255" s="107"/>
      <c r="E255" s="108"/>
    </row>
    <row r="256" spans="2:5" s="75" customFormat="1">
      <c r="B256" s="107"/>
      <c r="E256" s="108"/>
    </row>
    <row r="257" spans="2:5" s="75" customFormat="1">
      <c r="B257" s="107"/>
      <c r="E257" s="108"/>
    </row>
    <row r="258" spans="2:5" s="75" customFormat="1">
      <c r="B258" s="107"/>
      <c r="E258" s="108"/>
    </row>
    <row r="259" spans="2:5" s="75" customFormat="1">
      <c r="B259" s="107"/>
      <c r="E259" s="108"/>
    </row>
    <row r="260" spans="2:5" s="75" customFormat="1">
      <c r="B260" s="107"/>
      <c r="E260" s="108"/>
    </row>
    <row r="261" spans="2:5" s="75" customFormat="1">
      <c r="B261" s="107"/>
      <c r="E261" s="108"/>
    </row>
    <row r="262" spans="2:5" s="75" customFormat="1">
      <c r="B262" s="107"/>
      <c r="E262" s="108"/>
    </row>
    <row r="263" spans="2:5" s="75" customFormat="1">
      <c r="B263" s="107"/>
      <c r="E263" s="108"/>
    </row>
    <row r="264" spans="2:5" s="75" customFormat="1">
      <c r="B264" s="107"/>
      <c r="E264" s="108"/>
    </row>
    <row r="265" spans="2:5" s="75" customFormat="1">
      <c r="B265" s="107"/>
      <c r="E265" s="108"/>
    </row>
    <row r="266" spans="2:5" s="75" customFormat="1">
      <c r="B266" s="107"/>
      <c r="E266" s="108"/>
    </row>
  </sheetData>
  <mergeCells count="4">
    <mergeCell ref="B58:G58"/>
    <mergeCell ref="B3:G3"/>
    <mergeCell ref="B5:G5"/>
    <mergeCell ref="B65:C65"/>
  </mergeCells>
  <phoneticPr fontId="2" type="noConversion"/>
  <dataValidations count="1">
    <dataValidation type="decimal" sqref="F60:F62" xr:uid="{447F1891-2526-47B8-8A23-8CFA09DF7D46}">
      <formula1>0</formula1>
      <formula2>1</formula2>
    </dataValidation>
  </dataValidations>
  <pageMargins left="0.7" right="0.7" top="0.75" bottom="0.75" header="0.3" footer="0.3"/>
  <pageSetup paperSize="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2CC4B-A4AE-4B16-99B9-56BCD4C40B8B}">
  <dimension ref="A1:AS353"/>
  <sheetViews>
    <sheetView tabSelected="1" topLeftCell="A50" zoomScale="115" zoomScaleNormal="115" workbookViewId="0">
      <selection activeCell="C57" sqref="C57"/>
    </sheetView>
  </sheetViews>
  <sheetFormatPr defaultColWidth="8.6640625" defaultRowHeight="13"/>
  <cols>
    <col min="1" max="1" width="8.58203125" style="72"/>
    <col min="2" max="2" width="36.1640625" style="109" bestFit="1" customWidth="1"/>
    <col min="3" max="3" width="55" style="77" customWidth="1"/>
    <col min="4" max="4" width="14" style="77" customWidth="1"/>
    <col min="5" max="5" width="19" style="110" customWidth="1"/>
    <col min="6" max="6" width="23" style="77" customWidth="1"/>
    <col min="7" max="7" width="27" style="77" customWidth="1"/>
    <col min="8" max="45" width="8.58203125" style="75"/>
    <col min="46" max="16384" width="8.6640625" style="77"/>
  </cols>
  <sheetData>
    <row r="1" spans="2:45" s="72" customFormat="1" ht="12" customHeight="1">
      <c r="B1" s="73"/>
      <c r="E1" s="74"/>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row>
    <row r="2" spans="2:45" s="72" customFormat="1" ht="26.5" customHeight="1" thickBot="1">
      <c r="B2" s="76" t="s">
        <v>185</v>
      </c>
      <c r="E2" s="74"/>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row>
    <row r="3" spans="2:45" ht="163" customHeight="1" thickBot="1">
      <c r="B3" s="146" t="s">
        <v>288</v>
      </c>
      <c r="C3" s="147"/>
      <c r="D3" s="147"/>
      <c r="E3" s="147"/>
      <c r="F3" s="147"/>
      <c r="G3" s="148"/>
    </row>
    <row r="4" spans="2:45" s="72" customFormat="1" ht="13" customHeight="1" thickBot="1">
      <c r="B4" s="73"/>
      <c r="E4" s="74"/>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row>
    <row r="5" spans="2:45" s="72" customFormat="1" ht="26.5" customHeight="1" thickBot="1">
      <c r="B5" s="149" t="s">
        <v>19</v>
      </c>
      <c r="C5" s="150"/>
      <c r="D5" s="150"/>
      <c r="E5" s="150"/>
      <c r="F5" s="150"/>
      <c r="G5" s="151"/>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row>
    <row r="6" spans="2:45">
      <c r="B6" s="10" t="s">
        <v>20</v>
      </c>
      <c r="C6" s="11" t="s">
        <v>21</v>
      </c>
      <c r="D6" s="11" t="s">
        <v>22</v>
      </c>
      <c r="E6" s="11" t="s">
        <v>23</v>
      </c>
      <c r="F6" s="11" t="s">
        <v>24</v>
      </c>
      <c r="G6" s="12" t="s">
        <v>25</v>
      </c>
    </row>
    <row r="7" spans="2:45">
      <c r="B7" s="57" t="s">
        <v>186</v>
      </c>
      <c r="C7" s="58" t="s">
        <v>27</v>
      </c>
      <c r="D7" s="58"/>
      <c r="E7" s="58"/>
      <c r="F7" s="58"/>
      <c r="G7" s="58"/>
    </row>
    <row r="8" spans="2:45">
      <c r="B8" s="29" t="s">
        <v>187</v>
      </c>
      <c r="C8" s="30" t="s">
        <v>188</v>
      </c>
      <c r="D8" s="30" t="s">
        <v>30</v>
      </c>
      <c r="E8" s="30">
        <v>1</v>
      </c>
      <c r="F8" s="13"/>
      <c r="G8" s="14">
        <f>E8*F8</f>
        <v>0</v>
      </c>
    </row>
    <row r="9" spans="2:45">
      <c r="B9" s="29" t="s">
        <v>189</v>
      </c>
      <c r="C9" s="30" t="s">
        <v>190</v>
      </c>
      <c r="D9" s="30" t="s">
        <v>191</v>
      </c>
      <c r="E9" s="30">
        <v>4</v>
      </c>
      <c r="F9" s="13"/>
      <c r="G9" s="14">
        <f t="shared" ref="G9:G14" si="0">E9*F9</f>
        <v>0</v>
      </c>
    </row>
    <row r="10" spans="2:45">
      <c r="B10" s="29" t="s">
        <v>192</v>
      </c>
      <c r="C10" s="30" t="s">
        <v>193</v>
      </c>
      <c r="D10" s="30" t="s">
        <v>30</v>
      </c>
      <c r="E10" s="30">
        <v>1</v>
      </c>
      <c r="F10" s="15"/>
      <c r="G10" s="14">
        <f t="shared" si="0"/>
        <v>0</v>
      </c>
    </row>
    <row r="11" spans="2:45">
      <c r="B11" s="29" t="s">
        <v>194</v>
      </c>
      <c r="C11" s="30" t="s">
        <v>195</v>
      </c>
      <c r="D11" s="30" t="s">
        <v>30</v>
      </c>
      <c r="E11" s="30">
        <v>1</v>
      </c>
      <c r="F11" s="13"/>
      <c r="G11" s="14">
        <f t="shared" si="0"/>
        <v>0</v>
      </c>
    </row>
    <row r="12" spans="2:45">
      <c r="B12" s="29" t="s">
        <v>196</v>
      </c>
      <c r="C12" s="30" t="s">
        <v>197</v>
      </c>
      <c r="D12" s="30" t="s">
        <v>30</v>
      </c>
      <c r="E12" s="30">
        <v>1</v>
      </c>
      <c r="F12" s="13"/>
      <c r="G12" s="14">
        <f t="shared" si="0"/>
        <v>0</v>
      </c>
    </row>
    <row r="13" spans="2:45">
      <c r="B13" s="29" t="s">
        <v>198</v>
      </c>
      <c r="C13" s="30" t="s">
        <v>199</v>
      </c>
      <c r="D13" s="30" t="s">
        <v>30</v>
      </c>
      <c r="E13" s="30">
        <v>1</v>
      </c>
      <c r="F13" s="16"/>
      <c r="G13" s="14">
        <f t="shared" si="0"/>
        <v>0</v>
      </c>
    </row>
    <row r="14" spans="2:45">
      <c r="B14" s="29" t="s">
        <v>200</v>
      </c>
      <c r="C14" s="30" t="s">
        <v>201</v>
      </c>
      <c r="D14" s="30" t="s">
        <v>30</v>
      </c>
      <c r="E14" s="30">
        <v>1</v>
      </c>
      <c r="F14" s="13"/>
      <c r="G14" s="14">
        <f t="shared" si="0"/>
        <v>0</v>
      </c>
    </row>
    <row r="15" spans="2:45">
      <c r="B15" s="57" t="s">
        <v>202</v>
      </c>
      <c r="C15" s="58" t="s">
        <v>32</v>
      </c>
      <c r="D15" s="58"/>
      <c r="E15" s="58"/>
      <c r="F15" s="58"/>
      <c r="G15" s="58"/>
    </row>
    <row r="16" spans="2:45">
      <c r="B16" s="29" t="s">
        <v>203</v>
      </c>
      <c r="C16" s="30" t="s">
        <v>204</v>
      </c>
      <c r="D16" s="30" t="s">
        <v>30</v>
      </c>
      <c r="E16" s="30">
        <v>1</v>
      </c>
      <c r="F16" s="13"/>
      <c r="G16" s="14">
        <f>E16*F16</f>
        <v>0</v>
      </c>
    </row>
    <row r="17" spans="1:45">
      <c r="B17" s="141" t="s">
        <v>285</v>
      </c>
      <c r="C17" s="142" t="s">
        <v>286</v>
      </c>
      <c r="D17" s="30" t="s">
        <v>30</v>
      </c>
      <c r="E17" s="30">
        <v>1</v>
      </c>
      <c r="F17" s="13"/>
      <c r="G17" s="14">
        <f>E17*F17</f>
        <v>0</v>
      </c>
    </row>
    <row r="18" spans="1:45">
      <c r="B18" s="29" t="s">
        <v>205</v>
      </c>
      <c r="C18" s="30" t="s">
        <v>206</v>
      </c>
      <c r="D18" s="30" t="s">
        <v>30</v>
      </c>
      <c r="E18" s="30">
        <v>1</v>
      </c>
      <c r="F18" s="13"/>
      <c r="G18" s="14">
        <f t="shared" ref="G18:G19" si="1">E18*F18</f>
        <v>0</v>
      </c>
    </row>
    <row r="19" spans="1:45">
      <c r="B19" s="29" t="s">
        <v>207</v>
      </c>
      <c r="C19" s="30" t="s">
        <v>208</v>
      </c>
      <c r="D19" s="30" t="s">
        <v>191</v>
      </c>
      <c r="E19" s="30">
        <v>1</v>
      </c>
      <c r="F19" s="13"/>
      <c r="G19" s="14">
        <f t="shared" si="1"/>
        <v>0</v>
      </c>
    </row>
    <row r="20" spans="1:45" s="86" customFormat="1">
      <c r="A20" s="84"/>
      <c r="B20" s="57" t="s">
        <v>209</v>
      </c>
      <c r="C20" s="58" t="s">
        <v>36</v>
      </c>
      <c r="D20" s="58"/>
      <c r="E20" s="58"/>
      <c r="F20" s="58"/>
      <c r="G20" s="58"/>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row>
    <row r="21" spans="1:45">
      <c r="B21" s="29" t="s">
        <v>210</v>
      </c>
      <c r="C21" s="30" t="s">
        <v>134</v>
      </c>
      <c r="D21" s="30" t="s">
        <v>39</v>
      </c>
      <c r="E21" s="30">
        <v>250</v>
      </c>
      <c r="F21" s="13"/>
      <c r="G21" s="14">
        <f>E21*F21</f>
        <v>0</v>
      </c>
    </row>
    <row r="22" spans="1:45">
      <c r="B22" s="29" t="s">
        <v>211</v>
      </c>
      <c r="C22" s="30" t="s">
        <v>38</v>
      </c>
      <c r="D22" s="30" t="s">
        <v>39</v>
      </c>
      <c r="E22" s="30">
        <v>110</v>
      </c>
      <c r="F22" s="13"/>
      <c r="G22" s="14">
        <f>E22*F22</f>
        <v>0</v>
      </c>
    </row>
    <row r="23" spans="1:45">
      <c r="B23" s="57" t="s">
        <v>212</v>
      </c>
      <c r="C23" s="58" t="s">
        <v>137</v>
      </c>
      <c r="D23" s="58"/>
      <c r="E23" s="58"/>
      <c r="F23" s="58"/>
      <c r="G23" s="58"/>
    </row>
    <row r="24" spans="1:45">
      <c r="B24" s="29" t="s">
        <v>213</v>
      </c>
      <c r="C24" s="30" t="s">
        <v>214</v>
      </c>
      <c r="D24" s="30" t="s">
        <v>39</v>
      </c>
      <c r="E24" s="30">
        <v>100</v>
      </c>
      <c r="F24" s="13"/>
      <c r="G24" s="14">
        <f>E24*F24</f>
        <v>0</v>
      </c>
    </row>
    <row r="25" spans="1:45">
      <c r="B25" s="57" t="s">
        <v>215</v>
      </c>
      <c r="C25" s="58" t="s">
        <v>149</v>
      </c>
      <c r="D25" s="58"/>
      <c r="E25" s="58"/>
      <c r="F25" s="58"/>
      <c r="G25" s="58"/>
    </row>
    <row r="26" spans="1:45">
      <c r="B26" s="29" t="s">
        <v>216</v>
      </c>
      <c r="C26" s="30" t="s">
        <v>43</v>
      </c>
      <c r="D26" s="30" t="s">
        <v>30</v>
      </c>
      <c r="E26" s="30">
        <v>1</v>
      </c>
      <c r="F26" s="13"/>
      <c r="G26" s="14">
        <f>E26*F26</f>
        <v>0</v>
      </c>
    </row>
    <row r="27" spans="1:45">
      <c r="B27" s="29" t="s">
        <v>217</v>
      </c>
      <c r="C27" s="30" t="s">
        <v>45</v>
      </c>
      <c r="D27" s="30" t="s">
        <v>30</v>
      </c>
      <c r="E27" s="30">
        <v>1</v>
      </c>
      <c r="F27" s="13"/>
      <c r="G27" s="14">
        <f t="shared" ref="G27:G57" si="2">E27*F27</f>
        <v>0</v>
      </c>
    </row>
    <row r="28" spans="1:45">
      <c r="B28" s="29" t="s">
        <v>218</v>
      </c>
      <c r="C28" s="30" t="s">
        <v>47</v>
      </c>
      <c r="D28" s="30" t="s">
        <v>30</v>
      </c>
      <c r="E28" s="30">
        <v>1</v>
      </c>
      <c r="F28" s="13"/>
      <c r="G28" s="14">
        <f t="shared" si="2"/>
        <v>0</v>
      </c>
    </row>
    <row r="29" spans="1:45">
      <c r="B29" s="29" t="s">
        <v>219</v>
      </c>
      <c r="C29" s="30" t="s">
        <v>49</v>
      </c>
      <c r="D29" s="30" t="s">
        <v>30</v>
      </c>
      <c r="E29" s="30">
        <v>1</v>
      </c>
      <c r="F29" s="13"/>
      <c r="G29" s="14">
        <f t="shared" si="2"/>
        <v>0</v>
      </c>
    </row>
    <row r="30" spans="1:45">
      <c r="B30" s="29" t="s">
        <v>220</v>
      </c>
      <c r="C30" s="30" t="s">
        <v>51</v>
      </c>
      <c r="D30" s="30" t="s">
        <v>30</v>
      </c>
      <c r="E30" s="30">
        <v>1</v>
      </c>
      <c r="F30" s="13"/>
      <c r="G30" s="14">
        <f t="shared" si="2"/>
        <v>0</v>
      </c>
    </row>
    <row r="31" spans="1:45">
      <c r="B31" s="29" t="s">
        <v>221</v>
      </c>
      <c r="C31" s="30" t="s">
        <v>53</v>
      </c>
      <c r="D31" s="30" t="s">
        <v>30</v>
      </c>
      <c r="E31" s="30">
        <v>1</v>
      </c>
      <c r="F31" s="13"/>
      <c r="G31" s="14">
        <f t="shared" si="2"/>
        <v>0</v>
      </c>
    </row>
    <row r="32" spans="1:45">
      <c r="B32" s="29" t="s">
        <v>222</v>
      </c>
      <c r="C32" s="30" t="s">
        <v>55</v>
      </c>
      <c r="D32" s="30" t="s">
        <v>30</v>
      </c>
      <c r="E32" s="30">
        <v>1</v>
      </c>
      <c r="F32" s="13"/>
      <c r="G32" s="14">
        <f t="shared" si="2"/>
        <v>0</v>
      </c>
    </row>
    <row r="33" spans="2:7">
      <c r="B33" s="29" t="s">
        <v>223</v>
      </c>
      <c r="C33" s="30" t="s">
        <v>57</v>
      </c>
      <c r="D33" s="30" t="s">
        <v>30</v>
      </c>
      <c r="E33" s="30">
        <v>1</v>
      </c>
      <c r="F33" s="13"/>
      <c r="G33" s="14">
        <f t="shared" si="2"/>
        <v>0</v>
      </c>
    </row>
    <row r="34" spans="2:7">
      <c r="B34" s="29" t="s">
        <v>224</v>
      </c>
      <c r="C34" s="30" t="s">
        <v>59</v>
      </c>
      <c r="D34" s="30" t="s">
        <v>30</v>
      </c>
      <c r="E34" s="30">
        <v>1</v>
      </c>
      <c r="F34" s="13"/>
      <c r="G34" s="14">
        <f t="shared" si="2"/>
        <v>0</v>
      </c>
    </row>
    <row r="35" spans="2:7">
      <c r="B35" s="29" t="s">
        <v>225</v>
      </c>
      <c r="C35" s="30" t="s">
        <v>61</v>
      </c>
      <c r="D35" s="30" t="s">
        <v>30</v>
      </c>
      <c r="E35" s="30">
        <v>1</v>
      </c>
      <c r="F35" s="13"/>
      <c r="G35" s="14">
        <f t="shared" si="2"/>
        <v>0</v>
      </c>
    </row>
    <row r="36" spans="2:7">
      <c r="B36" s="29" t="s">
        <v>226</v>
      </c>
      <c r="C36" s="30" t="s">
        <v>63</v>
      </c>
      <c r="D36" s="30" t="s">
        <v>30</v>
      </c>
      <c r="E36" s="30">
        <v>1</v>
      </c>
      <c r="F36" s="13"/>
      <c r="G36" s="14">
        <f t="shared" si="2"/>
        <v>0</v>
      </c>
    </row>
    <row r="37" spans="2:7">
      <c r="B37" s="29" t="s">
        <v>227</v>
      </c>
      <c r="C37" s="30" t="s">
        <v>65</v>
      </c>
      <c r="D37" s="30" t="s">
        <v>30</v>
      </c>
      <c r="E37" s="30">
        <v>1</v>
      </c>
      <c r="F37" s="13"/>
      <c r="G37" s="14">
        <f t="shared" si="2"/>
        <v>0</v>
      </c>
    </row>
    <row r="38" spans="2:7">
      <c r="B38" s="29" t="s">
        <v>228</v>
      </c>
      <c r="C38" s="30" t="s">
        <v>67</v>
      </c>
      <c r="D38" s="30" t="s">
        <v>30</v>
      </c>
      <c r="E38" s="30">
        <v>1</v>
      </c>
      <c r="F38" s="13"/>
      <c r="G38" s="14">
        <f t="shared" si="2"/>
        <v>0</v>
      </c>
    </row>
    <row r="39" spans="2:7">
      <c r="B39" s="29" t="s">
        <v>229</v>
      </c>
      <c r="C39" s="30" t="s">
        <v>69</v>
      </c>
      <c r="D39" s="30" t="s">
        <v>30</v>
      </c>
      <c r="E39" s="30">
        <v>1</v>
      </c>
      <c r="F39" s="13"/>
      <c r="G39" s="14">
        <f t="shared" si="2"/>
        <v>0</v>
      </c>
    </row>
    <row r="40" spans="2:7">
      <c r="B40" s="29" t="s">
        <v>230</v>
      </c>
      <c r="C40" s="30" t="s">
        <v>71</v>
      </c>
      <c r="D40" s="30" t="s">
        <v>30</v>
      </c>
      <c r="E40" s="30">
        <v>1</v>
      </c>
      <c r="F40" s="13"/>
      <c r="G40" s="14">
        <f t="shared" si="2"/>
        <v>0</v>
      </c>
    </row>
    <row r="41" spans="2:7">
      <c r="B41" s="29" t="s">
        <v>231</v>
      </c>
      <c r="C41" s="30" t="s">
        <v>73</v>
      </c>
      <c r="D41" s="30" t="s">
        <v>30</v>
      </c>
      <c r="E41" s="30">
        <v>1</v>
      </c>
      <c r="F41" s="13"/>
      <c r="G41" s="14">
        <f t="shared" si="2"/>
        <v>0</v>
      </c>
    </row>
    <row r="42" spans="2:7">
      <c r="B42" s="29" t="s">
        <v>232</v>
      </c>
      <c r="C42" s="30" t="s">
        <v>75</v>
      </c>
      <c r="D42" s="30" t="s">
        <v>30</v>
      </c>
      <c r="E42" s="30">
        <v>1</v>
      </c>
      <c r="F42" s="13"/>
      <c r="G42" s="14">
        <f t="shared" si="2"/>
        <v>0</v>
      </c>
    </row>
    <row r="43" spans="2:7">
      <c r="B43" s="29" t="s">
        <v>233</v>
      </c>
      <c r="C43" s="30" t="s">
        <v>77</v>
      </c>
      <c r="D43" s="30" t="s">
        <v>30</v>
      </c>
      <c r="E43" s="30">
        <v>1</v>
      </c>
      <c r="F43" s="13"/>
      <c r="G43" s="14">
        <f t="shared" si="2"/>
        <v>0</v>
      </c>
    </row>
    <row r="44" spans="2:7">
      <c r="B44" s="29" t="s">
        <v>234</v>
      </c>
      <c r="C44" s="30" t="s">
        <v>79</v>
      </c>
      <c r="D44" s="30" t="s">
        <v>30</v>
      </c>
      <c r="E44" s="30">
        <v>1</v>
      </c>
      <c r="F44" s="13"/>
      <c r="G44" s="14">
        <f t="shared" si="2"/>
        <v>0</v>
      </c>
    </row>
    <row r="45" spans="2:7">
      <c r="B45" s="29" t="s">
        <v>235</v>
      </c>
      <c r="C45" s="30" t="s">
        <v>81</v>
      </c>
      <c r="D45" s="30" t="s">
        <v>30</v>
      </c>
      <c r="E45" s="30">
        <v>1</v>
      </c>
      <c r="F45" s="13"/>
      <c r="G45" s="14">
        <f t="shared" si="2"/>
        <v>0</v>
      </c>
    </row>
    <row r="46" spans="2:7">
      <c r="B46" s="29" t="s">
        <v>236</v>
      </c>
      <c r="C46" s="30" t="s">
        <v>83</v>
      </c>
      <c r="D46" s="30" t="s">
        <v>30</v>
      </c>
      <c r="E46" s="30">
        <v>1</v>
      </c>
      <c r="F46" s="13"/>
      <c r="G46" s="14">
        <f t="shared" si="2"/>
        <v>0</v>
      </c>
    </row>
    <row r="47" spans="2:7">
      <c r="B47" s="29" t="s">
        <v>237</v>
      </c>
      <c r="C47" s="30" t="s">
        <v>85</v>
      </c>
      <c r="D47" s="30" t="s">
        <v>30</v>
      </c>
      <c r="E47" s="30">
        <v>1</v>
      </c>
      <c r="F47" s="13"/>
      <c r="G47" s="14">
        <f t="shared" si="2"/>
        <v>0</v>
      </c>
    </row>
    <row r="48" spans="2:7">
      <c r="B48" s="29" t="s">
        <v>238</v>
      </c>
      <c r="C48" s="30" t="s">
        <v>87</v>
      </c>
      <c r="D48" s="30" t="s">
        <v>30</v>
      </c>
      <c r="E48" s="30">
        <v>1</v>
      </c>
      <c r="F48" s="13"/>
      <c r="G48" s="14">
        <f t="shared" si="2"/>
        <v>0</v>
      </c>
    </row>
    <row r="49" spans="1:45">
      <c r="B49" s="29" t="s">
        <v>239</v>
      </c>
      <c r="C49" s="30" t="s">
        <v>89</v>
      </c>
      <c r="D49" s="30" t="s">
        <v>30</v>
      </c>
      <c r="E49" s="30">
        <v>1</v>
      </c>
      <c r="F49" s="13"/>
      <c r="G49" s="14">
        <f t="shared" si="2"/>
        <v>0</v>
      </c>
    </row>
    <row r="50" spans="1:45">
      <c r="B50" s="29" t="s">
        <v>240</v>
      </c>
      <c r="C50" s="30" t="s">
        <v>91</v>
      </c>
      <c r="D50" s="30" t="s">
        <v>30</v>
      </c>
      <c r="E50" s="30">
        <v>1</v>
      </c>
      <c r="F50" s="13"/>
      <c r="G50" s="14">
        <f t="shared" si="2"/>
        <v>0</v>
      </c>
    </row>
    <row r="51" spans="1:45">
      <c r="B51" s="29" t="s">
        <v>241</v>
      </c>
      <c r="C51" s="30" t="s">
        <v>93</v>
      </c>
      <c r="D51" s="30" t="s">
        <v>30</v>
      </c>
      <c r="E51" s="30">
        <v>1</v>
      </c>
      <c r="F51" s="13"/>
      <c r="G51" s="14">
        <f t="shared" si="2"/>
        <v>0</v>
      </c>
    </row>
    <row r="52" spans="1:45">
      <c r="B52" s="29" t="s">
        <v>242</v>
      </c>
      <c r="C52" s="30" t="s">
        <v>95</v>
      </c>
      <c r="D52" s="30" t="s">
        <v>30</v>
      </c>
      <c r="E52" s="30">
        <v>1</v>
      </c>
      <c r="F52" s="13"/>
      <c r="G52" s="14">
        <f t="shared" si="2"/>
        <v>0</v>
      </c>
    </row>
    <row r="53" spans="1:45">
      <c r="B53" s="29" t="s">
        <v>243</v>
      </c>
      <c r="C53" s="30" t="s">
        <v>97</v>
      </c>
      <c r="D53" s="30" t="s">
        <v>30</v>
      </c>
      <c r="E53" s="30">
        <v>1</v>
      </c>
      <c r="F53" s="13"/>
      <c r="G53" s="14">
        <f t="shared" si="2"/>
        <v>0</v>
      </c>
    </row>
    <row r="54" spans="1:45" s="86" customFormat="1">
      <c r="A54" s="84"/>
      <c r="B54" s="29" t="s">
        <v>244</v>
      </c>
      <c r="C54" s="30" t="s">
        <v>99</v>
      </c>
      <c r="D54" s="30" t="s">
        <v>30</v>
      </c>
      <c r="E54" s="30">
        <v>1</v>
      </c>
      <c r="F54" s="16"/>
      <c r="G54" s="14">
        <f t="shared" si="2"/>
        <v>0</v>
      </c>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row>
    <row r="55" spans="1:45">
      <c r="B55" s="29" t="s">
        <v>245</v>
      </c>
      <c r="C55" s="30" t="s">
        <v>101</v>
      </c>
      <c r="D55" s="30" t="s">
        <v>30</v>
      </c>
      <c r="E55" s="30">
        <v>1</v>
      </c>
      <c r="F55" s="13"/>
      <c r="G55" s="14">
        <f t="shared" si="2"/>
        <v>0</v>
      </c>
    </row>
    <row r="56" spans="1:45">
      <c r="B56" s="29" t="s">
        <v>246</v>
      </c>
      <c r="C56" s="30" t="s">
        <v>103</v>
      </c>
      <c r="D56" s="30" t="s">
        <v>30</v>
      </c>
      <c r="E56" s="30">
        <v>1</v>
      </c>
      <c r="F56" s="16"/>
      <c r="G56" s="14">
        <f t="shared" si="2"/>
        <v>0</v>
      </c>
      <c r="J56" s="87"/>
    </row>
    <row r="57" spans="1:45">
      <c r="B57" s="29" t="s">
        <v>247</v>
      </c>
      <c r="C57" s="30" t="s">
        <v>105</v>
      </c>
      <c r="D57" s="30" t="s">
        <v>30</v>
      </c>
      <c r="E57" s="30">
        <v>1</v>
      </c>
      <c r="F57" s="13"/>
      <c r="G57" s="14">
        <f t="shared" si="2"/>
        <v>0</v>
      </c>
      <c r="J57" s="87"/>
    </row>
    <row r="58" spans="1:45">
      <c r="B58" s="57" t="s">
        <v>248</v>
      </c>
      <c r="C58" s="58" t="s">
        <v>107</v>
      </c>
      <c r="D58" s="58"/>
      <c r="E58" s="58"/>
      <c r="F58" s="58"/>
      <c r="G58" s="58"/>
      <c r="J58" s="87"/>
    </row>
    <row r="59" spans="1:45">
      <c r="B59" s="29" t="s">
        <v>249</v>
      </c>
      <c r="C59" s="30" t="s">
        <v>109</v>
      </c>
      <c r="D59" s="30" t="s">
        <v>30</v>
      </c>
      <c r="E59" s="30">
        <v>1</v>
      </c>
      <c r="F59" s="13"/>
      <c r="G59" s="14">
        <f>E59*F59</f>
        <v>0</v>
      </c>
      <c r="J59" s="87"/>
    </row>
    <row r="60" spans="1:45">
      <c r="B60" s="57" t="s">
        <v>250</v>
      </c>
      <c r="C60" s="58" t="s">
        <v>111</v>
      </c>
      <c r="D60" s="58"/>
      <c r="E60" s="58"/>
      <c r="F60" s="58"/>
      <c r="G60" s="58"/>
      <c r="J60" s="87"/>
    </row>
    <row r="61" spans="1:45" ht="13.5" thickBot="1">
      <c r="B61" s="29" t="s">
        <v>251</v>
      </c>
      <c r="C61" s="30" t="s">
        <v>113</v>
      </c>
      <c r="D61" s="30" t="s">
        <v>30</v>
      </c>
      <c r="E61" s="30">
        <v>1</v>
      </c>
      <c r="F61" s="13"/>
      <c r="G61" s="14">
        <f>E61*F61</f>
        <v>0</v>
      </c>
      <c r="I61" s="87"/>
    </row>
    <row r="62" spans="1:45" s="89" customFormat="1" ht="13.5" customHeight="1" thickBot="1">
      <c r="A62" s="88"/>
      <c r="B62" s="46" t="s">
        <v>114</v>
      </c>
      <c r="C62" s="17"/>
      <c r="D62" s="17"/>
      <c r="E62" s="17"/>
      <c r="F62" s="17"/>
      <c r="G62" s="18">
        <f>SUM(G8:G61)</f>
        <v>0</v>
      </c>
      <c r="H62" s="87"/>
      <c r="I62" s="87"/>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row>
    <row r="63" spans="1:45" s="72" customFormat="1" ht="12" customHeight="1" thickBot="1">
      <c r="B63" s="73"/>
      <c r="C63" s="135"/>
      <c r="E63" s="74"/>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row>
    <row r="64" spans="1:45" s="89" customFormat="1" ht="26.15" customHeight="1" thickBot="1">
      <c r="A64" s="88"/>
      <c r="B64" s="143" t="s">
        <v>290</v>
      </c>
      <c r="C64" s="144"/>
      <c r="D64" s="144"/>
      <c r="E64" s="144"/>
      <c r="F64" s="144"/>
      <c r="G64" s="145"/>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row>
    <row r="65" spans="2:45" ht="13.5" thickBot="1">
      <c r="B65" s="47" t="s">
        <v>20</v>
      </c>
      <c r="C65" s="48" t="s">
        <v>21</v>
      </c>
      <c r="D65" s="48" t="s">
        <v>22</v>
      </c>
      <c r="E65" s="90" t="s">
        <v>115</v>
      </c>
      <c r="F65" s="90" t="s">
        <v>116</v>
      </c>
      <c r="G65" s="49" t="s">
        <v>25</v>
      </c>
    </row>
    <row r="66" spans="2:45">
      <c r="B66" s="91" t="s">
        <v>117</v>
      </c>
      <c r="C66" s="92" t="s">
        <v>118</v>
      </c>
      <c r="D66" s="92" t="s">
        <v>119</v>
      </c>
      <c r="E66" s="93">
        <f>G62</f>
        <v>0</v>
      </c>
      <c r="F66" s="94"/>
      <c r="G66" s="95">
        <f>E66*F66</f>
        <v>0</v>
      </c>
    </row>
    <row r="67" spans="2:45">
      <c r="B67" s="96" t="s">
        <v>120</v>
      </c>
      <c r="C67" s="97" t="s">
        <v>121</v>
      </c>
      <c r="D67" s="97" t="s">
        <v>119</v>
      </c>
      <c r="E67" s="98">
        <f>G62+G66</f>
        <v>0</v>
      </c>
      <c r="F67" s="99"/>
      <c r="G67" s="41">
        <f>E67*F67</f>
        <v>0</v>
      </c>
    </row>
    <row r="68" spans="2:45" ht="13.5" thickBot="1">
      <c r="B68" s="96" t="s">
        <v>122</v>
      </c>
      <c r="C68" s="97" t="s">
        <v>123</v>
      </c>
      <c r="D68" s="97" t="s">
        <v>119</v>
      </c>
      <c r="E68" s="98">
        <f>G62+G66+G67</f>
        <v>0</v>
      </c>
      <c r="F68" s="99"/>
      <c r="G68" s="41">
        <f>E68*F68</f>
        <v>0</v>
      </c>
    </row>
    <row r="69" spans="2:45" ht="13.5" thickBot="1">
      <c r="B69" s="100" t="s">
        <v>124</v>
      </c>
      <c r="C69" s="101"/>
      <c r="D69" s="101"/>
      <c r="E69" s="101"/>
      <c r="F69" s="102"/>
      <c r="G69" s="103">
        <f>SUM(G66:G68)</f>
        <v>0</v>
      </c>
    </row>
    <row r="70" spans="2:45" s="72" customFormat="1" ht="12" customHeight="1" thickBot="1">
      <c r="B70" s="73"/>
      <c r="E70" s="74"/>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row>
    <row r="71" spans="2:45" ht="70.5" customHeight="1" thickBot="1">
      <c r="B71" s="152" t="s">
        <v>125</v>
      </c>
      <c r="C71" s="153"/>
      <c r="D71" s="104"/>
      <c r="E71" s="105"/>
      <c r="F71" s="104"/>
      <c r="G71" s="106">
        <f>G62+G69</f>
        <v>0</v>
      </c>
    </row>
    <row r="72" spans="2:45" s="75" customFormat="1">
      <c r="B72" s="107"/>
      <c r="E72" s="108"/>
    </row>
    <row r="73" spans="2:45" s="75" customFormat="1">
      <c r="B73" s="107"/>
      <c r="E73" s="108"/>
    </row>
    <row r="74" spans="2:45" s="75" customFormat="1">
      <c r="B74" s="107"/>
      <c r="E74" s="108"/>
    </row>
    <row r="75" spans="2:45" s="75" customFormat="1">
      <c r="B75" s="107"/>
      <c r="E75" s="108"/>
    </row>
    <row r="76" spans="2:45" s="75" customFormat="1">
      <c r="B76" s="107"/>
      <c r="E76" s="108"/>
    </row>
    <row r="77" spans="2:45" s="75" customFormat="1">
      <c r="B77" s="107"/>
      <c r="E77" s="108"/>
    </row>
    <row r="78" spans="2:45" s="75" customFormat="1">
      <c r="B78" s="107"/>
      <c r="E78" s="108"/>
    </row>
    <row r="79" spans="2:45" s="75" customFormat="1">
      <c r="B79" s="107"/>
      <c r="E79" s="108"/>
    </row>
    <row r="80" spans="2:45" s="75" customFormat="1">
      <c r="B80" s="107"/>
      <c r="E80" s="108"/>
    </row>
    <row r="81" spans="2:5" s="75" customFormat="1">
      <c r="B81" s="107"/>
      <c r="E81" s="108"/>
    </row>
    <row r="82" spans="2:5" s="75" customFormat="1">
      <c r="B82" s="107"/>
      <c r="E82" s="108"/>
    </row>
    <row r="83" spans="2:5" s="75" customFormat="1">
      <c r="B83" s="107"/>
      <c r="E83" s="108"/>
    </row>
    <row r="84" spans="2:5" s="75" customFormat="1">
      <c r="B84" s="107"/>
      <c r="E84" s="108"/>
    </row>
    <row r="85" spans="2:5" s="75" customFormat="1">
      <c r="B85" s="107"/>
      <c r="E85" s="108"/>
    </row>
    <row r="86" spans="2:5" s="75" customFormat="1">
      <c r="B86" s="107"/>
      <c r="E86" s="108"/>
    </row>
    <row r="87" spans="2:5" s="75" customFormat="1">
      <c r="B87" s="107"/>
      <c r="E87" s="108"/>
    </row>
    <row r="88" spans="2:5" s="75" customFormat="1">
      <c r="B88" s="107"/>
      <c r="E88" s="108"/>
    </row>
    <row r="89" spans="2:5" s="75" customFormat="1">
      <c r="B89" s="107"/>
      <c r="E89" s="108"/>
    </row>
    <row r="90" spans="2:5" s="75" customFormat="1">
      <c r="B90" s="107"/>
      <c r="E90" s="108"/>
    </row>
    <row r="91" spans="2:5" s="75" customFormat="1">
      <c r="B91" s="107"/>
      <c r="E91" s="108"/>
    </row>
    <row r="92" spans="2:5" s="75" customFormat="1">
      <c r="B92" s="107"/>
      <c r="E92" s="108"/>
    </row>
    <row r="93" spans="2:5" s="75" customFormat="1">
      <c r="B93" s="107"/>
      <c r="E93" s="108"/>
    </row>
    <row r="94" spans="2:5" s="75" customFormat="1">
      <c r="B94" s="107"/>
      <c r="E94" s="108"/>
    </row>
    <row r="95" spans="2:5" s="75" customFormat="1">
      <c r="B95" s="107"/>
      <c r="E95" s="108"/>
    </row>
    <row r="96" spans="2:5" s="75" customFormat="1">
      <c r="B96" s="107"/>
      <c r="E96" s="108"/>
    </row>
    <row r="97" spans="2:5" s="75" customFormat="1">
      <c r="B97" s="107"/>
      <c r="E97" s="108"/>
    </row>
    <row r="98" spans="2:5" s="75" customFormat="1">
      <c r="B98" s="107"/>
      <c r="E98" s="108"/>
    </row>
    <row r="99" spans="2:5" s="75" customFormat="1">
      <c r="B99" s="107"/>
      <c r="E99" s="108"/>
    </row>
    <row r="100" spans="2:5" s="75" customFormat="1">
      <c r="B100" s="107"/>
      <c r="E100" s="108"/>
    </row>
    <row r="101" spans="2:5" s="75" customFormat="1">
      <c r="B101" s="107"/>
      <c r="E101" s="108"/>
    </row>
    <row r="102" spans="2:5" s="75" customFormat="1">
      <c r="B102" s="107"/>
      <c r="E102" s="108"/>
    </row>
    <row r="103" spans="2:5" s="75" customFormat="1">
      <c r="B103" s="107"/>
      <c r="E103" s="108"/>
    </row>
    <row r="104" spans="2:5" s="75" customFormat="1">
      <c r="B104" s="107"/>
      <c r="E104" s="108"/>
    </row>
    <row r="105" spans="2:5" s="75" customFormat="1">
      <c r="B105" s="107"/>
      <c r="E105" s="108"/>
    </row>
    <row r="106" spans="2:5" s="75" customFormat="1">
      <c r="B106" s="107"/>
      <c r="E106" s="108"/>
    </row>
    <row r="107" spans="2:5" s="75" customFormat="1">
      <c r="B107" s="107"/>
      <c r="E107" s="108"/>
    </row>
    <row r="108" spans="2:5" s="75" customFormat="1">
      <c r="B108" s="107"/>
      <c r="E108" s="108"/>
    </row>
    <row r="109" spans="2:5" s="75" customFormat="1">
      <c r="B109" s="107"/>
      <c r="E109" s="108"/>
    </row>
    <row r="110" spans="2:5" s="75" customFormat="1">
      <c r="B110" s="107"/>
      <c r="E110" s="108"/>
    </row>
    <row r="111" spans="2:5" s="75" customFormat="1">
      <c r="B111" s="107"/>
      <c r="E111" s="108"/>
    </row>
    <row r="112" spans="2:5" s="75" customFormat="1">
      <c r="B112" s="107"/>
      <c r="E112" s="108"/>
    </row>
    <row r="113" spans="2:5" s="75" customFormat="1">
      <c r="B113" s="107"/>
      <c r="E113" s="108"/>
    </row>
    <row r="114" spans="2:5" s="75" customFormat="1">
      <c r="B114" s="107"/>
      <c r="E114" s="108"/>
    </row>
    <row r="115" spans="2:5" s="75" customFormat="1">
      <c r="B115" s="107"/>
      <c r="E115" s="108"/>
    </row>
    <row r="116" spans="2:5" s="75" customFormat="1">
      <c r="B116" s="107"/>
      <c r="E116" s="108"/>
    </row>
    <row r="117" spans="2:5" s="75" customFormat="1">
      <c r="B117" s="107"/>
      <c r="E117" s="108"/>
    </row>
    <row r="118" spans="2:5" s="75" customFormat="1">
      <c r="B118" s="107"/>
      <c r="E118" s="108"/>
    </row>
    <row r="119" spans="2:5" s="75" customFormat="1">
      <c r="B119" s="107"/>
      <c r="E119" s="108"/>
    </row>
    <row r="120" spans="2:5" s="75" customFormat="1">
      <c r="B120" s="107"/>
      <c r="E120" s="108"/>
    </row>
    <row r="121" spans="2:5" s="75" customFormat="1">
      <c r="B121" s="107"/>
      <c r="E121" s="108"/>
    </row>
    <row r="122" spans="2:5" s="75" customFormat="1">
      <c r="B122" s="107"/>
      <c r="E122" s="108"/>
    </row>
    <row r="123" spans="2:5" s="75" customFormat="1">
      <c r="B123" s="107"/>
      <c r="E123" s="108"/>
    </row>
    <row r="124" spans="2:5" s="75" customFormat="1">
      <c r="B124" s="107"/>
      <c r="E124" s="108"/>
    </row>
    <row r="125" spans="2:5" s="75" customFormat="1">
      <c r="B125" s="107"/>
      <c r="E125" s="108"/>
    </row>
    <row r="126" spans="2:5" s="75" customFormat="1">
      <c r="B126" s="107"/>
      <c r="E126" s="108"/>
    </row>
    <row r="127" spans="2:5" s="75" customFormat="1">
      <c r="B127" s="107"/>
      <c r="E127" s="108"/>
    </row>
    <row r="128" spans="2:5" s="75" customFormat="1">
      <c r="B128" s="107"/>
      <c r="E128" s="108"/>
    </row>
    <row r="129" spans="2:5" s="75" customFormat="1">
      <c r="B129" s="107"/>
      <c r="E129" s="108"/>
    </row>
    <row r="130" spans="2:5" s="75" customFormat="1">
      <c r="B130" s="107"/>
      <c r="E130" s="108"/>
    </row>
    <row r="131" spans="2:5" s="75" customFormat="1">
      <c r="B131" s="107"/>
      <c r="E131" s="108"/>
    </row>
    <row r="132" spans="2:5" s="75" customFormat="1">
      <c r="B132" s="107"/>
      <c r="E132" s="108"/>
    </row>
    <row r="133" spans="2:5" s="75" customFormat="1">
      <c r="B133" s="107"/>
      <c r="E133" s="108"/>
    </row>
    <row r="134" spans="2:5" s="75" customFormat="1">
      <c r="B134" s="107"/>
      <c r="E134" s="108"/>
    </row>
    <row r="135" spans="2:5" s="75" customFormat="1">
      <c r="B135" s="107"/>
      <c r="E135" s="108"/>
    </row>
    <row r="136" spans="2:5" s="75" customFormat="1">
      <c r="B136" s="107"/>
      <c r="E136" s="108"/>
    </row>
    <row r="137" spans="2:5" s="75" customFormat="1">
      <c r="B137" s="107"/>
      <c r="E137" s="108"/>
    </row>
    <row r="138" spans="2:5" s="75" customFormat="1">
      <c r="B138" s="107"/>
      <c r="E138" s="108"/>
    </row>
    <row r="139" spans="2:5" s="75" customFormat="1">
      <c r="B139" s="107"/>
      <c r="E139" s="108"/>
    </row>
    <row r="140" spans="2:5" s="75" customFormat="1">
      <c r="B140" s="107"/>
      <c r="E140" s="108"/>
    </row>
    <row r="141" spans="2:5" s="75" customFormat="1">
      <c r="B141" s="107"/>
      <c r="E141" s="108"/>
    </row>
    <row r="142" spans="2:5" s="75" customFormat="1">
      <c r="B142" s="107"/>
      <c r="E142" s="108"/>
    </row>
    <row r="143" spans="2:5" s="75" customFormat="1">
      <c r="B143" s="107"/>
      <c r="E143" s="108"/>
    </row>
    <row r="144" spans="2:5" s="75" customFormat="1">
      <c r="B144" s="107"/>
      <c r="E144" s="108"/>
    </row>
    <row r="145" spans="2:5" s="75" customFormat="1">
      <c r="B145" s="107"/>
      <c r="E145" s="108"/>
    </row>
    <row r="146" spans="2:5" s="75" customFormat="1">
      <c r="B146" s="107"/>
      <c r="E146" s="108"/>
    </row>
    <row r="147" spans="2:5" s="75" customFormat="1">
      <c r="B147" s="107"/>
      <c r="E147" s="108"/>
    </row>
    <row r="148" spans="2:5" s="75" customFormat="1">
      <c r="B148" s="107"/>
      <c r="E148" s="108"/>
    </row>
    <row r="149" spans="2:5" s="75" customFormat="1">
      <c r="B149" s="107"/>
      <c r="E149" s="108"/>
    </row>
    <row r="150" spans="2:5" s="75" customFormat="1">
      <c r="B150" s="107"/>
      <c r="E150" s="108"/>
    </row>
    <row r="151" spans="2:5" s="75" customFormat="1">
      <c r="B151" s="107"/>
      <c r="E151" s="108"/>
    </row>
    <row r="152" spans="2:5" s="75" customFormat="1">
      <c r="B152" s="107"/>
      <c r="E152" s="108"/>
    </row>
    <row r="153" spans="2:5" s="75" customFormat="1">
      <c r="B153" s="107"/>
      <c r="E153" s="108"/>
    </row>
    <row r="154" spans="2:5" s="75" customFormat="1">
      <c r="B154" s="107"/>
      <c r="E154" s="108"/>
    </row>
    <row r="155" spans="2:5" s="75" customFormat="1">
      <c r="B155" s="107"/>
      <c r="E155" s="108"/>
    </row>
    <row r="156" spans="2:5" s="75" customFormat="1">
      <c r="B156" s="107"/>
      <c r="E156" s="108"/>
    </row>
    <row r="157" spans="2:5" s="75" customFormat="1">
      <c r="B157" s="107"/>
      <c r="E157" s="108"/>
    </row>
    <row r="158" spans="2:5" s="75" customFormat="1">
      <c r="B158" s="107"/>
      <c r="E158" s="108"/>
    </row>
    <row r="159" spans="2:5" s="75" customFormat="1">
      <c r="B159" s="107"/>
      <c r="E159" s="108"/>
    </row>
    <row r="160" spans="2:5" s="75" customFormat="1">
      <c r="B160" s="107"/>
      <c r="E160" s="108"/>
    </row>
    <row r="161" spans="2:5" s="75" customFormat="1">
      <c r="B161" s="107"/>
      <c r="E161" s="108"/>
    </row>
    <row r="162" spans="2:5" s="75" customFormat="1">
      <c r="B162" s="107"/>
      <c r="E162" s="108"/>
    </row>
    <row r="163" spans="2:5" s="75" customFormat="1">
      <c r="B163" s="107"/>
      <c r="E163" s="108"/>
    </row>
    <row r="164" spans="2:5" s="75" customFormat="1">
      <c r="B164" s="107"/>
      <c r="E164" s="108"/>
    </row>
    <row r="165" spans="2:5" s="75" customFormat="1">
      <c r="B165" s="107"/>
      <c r="E165" s="108"/>
    </row>
    <row r="166" spans="2:5" s="75" customFormat="1">
      <c r="B166" s="107"/>
      <c r="E166" s="108"/>
    </row>
    <row r="167" spans="2:5" s="75" customFormat="1">
      <c r="B167" s="107"/>
      <c r="E167" s="108"/>
    </row>
    <row r="168" spans="2:5" s="75" customFormat="1">
      <c r="B168" s="107"/>
      <c r="E168" s="108"/>
    </row>
    <row r="169" spans="2:5" s="75" customFormat="1">
      <c r="B169" s="107"/>
      <c r="E169" s="108"/>
    </row>
    <row r="170" spans="2:5" s="75" customFormat="1">
      <c r="B170" s="107"/>
      <c r="E170" s="108"/>
    </row>
    <row r="171" spans="2:5" s="75" customFormat="1">
      <c r="B171" s="107"/>
      <c r="E171" s="108"/>
    </row>
    <row r="172" spans="2:5" s="75" customFormat="1">
      <c r="B172" s="107"/>
      <c r="E172" s="108"/>
    </row>
    <row r="173" spans="2:5" s="75" customFormat="1">
      <c r="B173" s="107"/>
      <c r="E173" s="108"/>
    </row>
    <row r="174" spans="2:5" s="75" customFormat="1">
      <c r="B174" s="107"/>
      <c r="E174" s="108"/>
    </row>
    <row r="175" spans="2:5" s="75" customFormat="1">
      <c r="B175" s="107"/>
      <c r="E175" s="108"/>
    </row>
    <row r="176" spans="2:5" s="75" customFormat="1">
      <c r="B176" s="107"/>
      <c r="E176" s="108"/>
    </row>
    <row r="177" spans="2:5" s="75" customFormat="1">
      <c r="B177" s="107"/>
      <c r="E177" s="108"/>
    </row>
    <row r="178" spans="2:5" s="75" customFormat="1">
      <c r="B178" s="107"/>
      <c r="E178" s="108"/>
    </row>
    <row r="179" spans="2:5" s="75" customFormat="1">
      <c r="B179" s="107"/>
      <c r="E179" s="108"/>
    </row>
    <row r="180" spans="2:5" s="75" customFormat="1">
      <c r="B180" s="107"/>
      <c r="E180" s="108"/>
    </row>
    <row r="181" spans="2:5" s="75" customFormat="1">
      <c r="B181" s="107"/>
      <c r="E181" s="108"/>
    </row>
    <row r="182" spans="2:5" s="75" customFormat="1">
      <c r="B182" s="107"/>
      <c r="E182" s="108"/>
    </row>
    <row r="183" spans="2:5" s="75" customFormat="1">
      <c r="B183" s="107"/>
      <c r="E183" s="108"/>
    </row>
    <row r="184" spans="2:5" s="75" customFormat="1">
      <c r="B184" s="107"/>
      <c r="E184" s="108"/>
    </row>
    <row r="185" spans="2:5" s="75" customFormat="1">
      <c r="B185" s="107"/>
      <c r="E185" s="108"/>
    </row>
    <row r="186" spans="2:5" s="75" customFormat="1">
      <c r="B186" s="107"/>
      <c r="E186" s="108"/>
    </row>
    <row r="187" spans="2:5" s="75" customFormat="1">
      <c r="B187" s="107"/>
      <c r="E187" s="108"/>
    </row>
    <row r="188" spans="2:5" s="75" customFormat="1">
      <c r="B188" s="107"/>
      <c r="E188" s="108"/>
    </row>
    <row r="189" spans="2:5" s="75" customFormat="1">
      <c r="B189" s="107"/>
      <c r="E189" s="108"/>
    </row>
    <row r="190" spans="2:5" s="75" customFormat="1">
      <c r="B190" s="107"/>
      <c r="E190" s="108"/>
    </row>
    <row r="191" spans="2:5" s="75" customFormat="1">
      <c r="B191" s="107"/>
      <c r="E191" s="108"/>
    </row>
    <row r="192" spans="2:5" s="75" customFormat="1">
      <c r="B192" s="107"/>
      <c r="E192" s="108"/>
    </row>
    <row r="193" spans="2:5" s="75" customFormat="1">
      <c r="B193" s="107"/>
      <c r="E193" s="108"/>
    </row>
    <row r="194" spans="2:5" s="75" customFormat="1">
      <c r="B194" s="107"/>
      <c r="E194" s="108"/>
    </row>
    <row r="195" spans="2:5" s="75" customFormat="1">
      <c r="B195" s="107"/>
      <c r="E195" s="108"/>
    </row>
    <row r="196" spans="2:5" s="75" customFormat="1">
      <c r="B196" s="107"/>
      <c r="E196" s="108"/>
    </row>
    <row r="197" spans="2:5" s="75" customFormat="1">
      <c r="B197" s="107"/>
      <c r="E197" s="108"/>
    </row>
    <row r="198" spans="2:5" s="75" customFormat="1">
      <c r="B198" s="107"/>
      <c r="E198" s="108"/>
    </row>
    <row r="199" spans="2:5" s="75" customFormat="1">
      <c r="B199" s="107"/>
      <c r="E199" s="108"/>
    </row>
    <row r="200" spans="2:5" s="75" customFormat="1">
      <c r="B200" s="107"/>
      <c r="E200" s="108"/>
    </row>
    <row r="201" spans="2:5" s="75" customFormat="1">
      <c r="B201" s="107"/>
      <c r="E201" s="108"/>
    </row>
    <row r="202" spans="2:5" s="75" customFormat="1">
      <c r="B202" s="107"/>
      <c r="E202" s="108"/>
    </row>
    <row r="203" spans="2:5" s="75" customFormat="1">
      <c r="B203" s="107"/>
      <c r="E203" s="108"/>
    </row>
    <row r="204" spans="2:5" s="75" customFormat="1">
      <c r="B204" s="107"/>
      <c r="E204" s="108"/>
    </row>
    <row r="205" spans="2:5" s="75" customFormat="1">
      <c r="B205" s="107"/>
      <c r="E205" s="108"/>
    </row>
    <row r="206" spans="2:5" s="75" customFormat="1">
      <c r="B206" s="107"/>
      <c r="E206" s="108"/>
    </row>
    <row r="207" spans="2:5" s="75" customFormat="1">
      <c r="B207" s="107"/>
      <c r="E207" s="108"/>
    </row>
    <row r="208" spans="2:5" s="75" customFormat="1">
      <c r="B208" s="107"/>
      <c r="E208" s="108"/>
    </row>
    <row r="209" spans="2:5" s="75" customFormat="1">
      <c r="B209" s="107"/>
      <c r="E209" s="108"/>
    </row>
    <row r="210" spans="2:5" s="75" customFormat="1">
      <c r="B210" s="107"/>
      <c r="E210" s="108"/>
    </row>
    <row r="211" spans="2:5" s="75" customFormat="1">
      <c r="B211" s="107"/>
      <c r="E211" s="108"/>
    </row>
    <row r="212" spans="2:5" s="75" customFormat="1">
      <c r="B212" s="107"/>
      <c r="E212" s="108"/>
    </row>
    <row r="213" spans="2:5" s="75" customFormat="1">
      <c r="B213" s="107"/>
      <c r="E213" s="108"/>
    </row>
    <row r="214" spans="2:5" s="75" customFormat="1">
      <c r="B214" s="107"/>
      <c r="E214" s="108"/>
    </row>
    <row r="215" spans="2:5" s="75" customFormat="1">
      <c r="B215" s="107"/>
      <c r="E215" s="108"/>
    </row>
    <row r="216" spans="2:5" s="75" customFormat="1">
      <c r="B216" s="107"/>
      <c r="E216" s="108"/>
    </row>
    <row r="217" spans="2:5" s="75" customFormat="1">
      <c r="B217" s="107"/>
      <c r="E217" s="108"/>
    </row>
    <row r="218" spans="2:5" s="75" customFormat="1">
      <c r="B218" s="107"/>
      <c r="E218" s="108"/>
    </row>
    <row r="219" spans="2:5" s="75" customFormat="1">
      <c r="B219" s="107"/>
      <c r="E219" s="108"/>
    </row>
    <row r="220" spans="2:5" s="75" customFormat="1">
      <c r="B220" s="107"/>
      <c r="E220" s="108"/>
    </row>
    <row r="221" spans="2:5" s="75" customFormat="1">
      <c r="B221" s="107"/>
      <c r="E221" s="108"/>
    </row>
    <row r="222" spans="2:5" s="75" customFormat="1">
      <c r="B222" s="107"/>
      <c r="E222" s="108"/>
    </row>
    <row r="223" spans="2:5" s="75" customFormat="1">
      <c r="B223" s="107"/>
      <c r="E223" s="108"/>
    </row>
    <row r="224" spans="2:5" s="75" customFormat="1">
      <c r="B224" s="107"/>
      <c r="E224" s="108"/>
    </row>
    <row r="225" spans="2:5" s="75" customFormat="1">
      <c r="B225" s="107"/>
      <c r="E225" s="108"/>
    </row>
    <row r="226" spans="2:5" s="75" customFormat="1">
      <c r="B226" s="107"/>
      <c r="E226" s="108"/>
    </row>
    <row r="227" spans="2:5" s="75" customFormat="1">
      <c r="B227" s="107"/>
      <c r="E227" s="108"/>
    </row>
    <row r="228" spans="2:5" s="75" customFormat="1">
      <c r="B228" s="107"/>
      <c r="E228" s="108"/>
    </row>
    <row r="229" spans="2:5" s="75" customFormat="1">
      <c r="B229" s="107"/>
      <c r="E229" s="108"/>
    </row>
    <row r="230" spans="2:5" s="75" customFormat="1">
      <c r="B230" s="107"/>
      <c r="E230" s="108"/>
    </row>
    <row r="231" spans="2:5" s="75" customFormat="1">
      <c r="B231" s="107"/>
      <c r="E231" s="108"/>
    </row>
    <row r="232" spans="2:5" s="75" customFormat="1">
      <c r="B232" s="107"/>
      <c r="E232" s="108"/>
    </row>
    <row r="233" spans="2:5" s="75" customFormat="1">
      <c r="B233" s="107"/>
      <c r="E233" s="108"/>
    </row>
    <row r="234" spans="2:5" s="75" customFormat="1">
      <c r="B234" s="107"/>
      <c r="E234" s="108"/>
    </row>
    <row r="235" spans="2:5" s="75" customFormat="1">
      <c r="B235" s="107"/>
      <c r="E235" s="108"/>
    </row>
    <row r="236" spans="2:5" s="75" customFormat="1">
      <c r="B236" s="107"/>
      <c r="E236" s="108"/>
    </row>
    <row r="237" spans="2:5" s="75" customFormat="1">
      <c r="B237" s="107"/>
      <c r="E237" s="108"/>
    </row>
    <row r="238" spans="2:5" s="75" customFormat="1">
      <c r="B238" s="107"/>
      <c r="E238" s="108"/>
    </row>
    <row r="239" spans="2:5" s="75" customFormat="1">
      <c r="B239" s="107"/>
      <c r="E239" s="108"/>
    </row>
    <row r="240" spans="2:5" s="75" customFormat="1">
      <c r="B240" s="107"/>
      <c r="E240" s="108"/>
    </row>
    <row r="241" spans="2:5" s="75" customFormat="1">
      <c r="B241" s="107"/>
      <c r="E241" s="108"/>
    </row>
    <row r="242" spans="2:5" s="75" customFormat="1">
      <c r="B242" s="107"/>
      <c r="E242" s="108"/>
    </row>
    <row r="243" spans="2:5" s="75" customFormat="1">
      <c r="B243" s="107"/>
      <c r="E243" s="108"/>
    </row>
    <row r="244" spans="2:5" s="75" customFormat="1">
      <c r="B244" s="107"/>
      <c r="E244" s="108"/>
    </row>
    <row r="245" spans="2:5" s="75" customFormat="1">
      <c r="B245" s="107"/>
      <c r="E245" s="108"/>
    </row>
    <row r="246" spans="2:5" s="75" customFormat="1">
      <c r="B246" s="107"/>
      <c r="E246" s="108"/>
    </row>
    <row r="247" spans="2:5" s="75" customFormat="1">
      <c r="B247" s="107"/>
      <c r="E247" s="108"/>
    </row>
    <row r="248" spans="2:5" s="75" customFormat="1">
      <c r="B248" s="107"/>
      <c r="E248" s="108"/>
    </row>
    <row r="249" spans="2:5" s="75" customFormat="1">
      <c r="B249" s="107"/>
      <c r="E249" s="108"/>
    </row>
    <row r="250" spans="2:5" s="75" customFormat="1">
      <c r="B250" s="107"/>
      <c r="E250" s="108"/>
    </row>
    <row r="251" spans="2:5" s="75" customFormat="1">
      <c r="B251" s="107"/>
      <c r="E251" s="108"/>
    </row>
    <row r="252" spans="2:5" s="75" customFormat="1">
      <c r="B252" s="107"/>
      <c r="E252" s="108"/>
    </row>
    <row r="253" spans="2:5" s="75" customFormat="1">
      <c r="B253" s="107"/>
      <c r="E253" s="108"/>
    </row>
    <row r="254" spans="2:5" s="75" customFormat="1">
      <c r="B254" s="107"/>
      <c r="E254" s="108"/>
    </row>
    <row r="255" spans="2:5" s="75" customFormat="1">
      <c r="B255" s="107"/>
      <c r="E255" s="108"/>
    </row>
    <row r="256" spans="2:5" s="75" customFormat="1">
      <c r="B256" s="107"/>
      <c r="E256" s="108"/>
    </row>
    <row r="257" spans="2:5" s="75" customFormat="1">
      <c r="B257" s="107"/>
      <c r="E257" s="108"/>
    </row>
    <row r="258" spans="2:5" s="75" customFormat="1">
      <c r="B258" s="107"/>
      <c r="E258" s="108"/>
    </row>
    <row r="259" spans="2:5" s="75" customFormat="1">
      <c r="B259" s="107"/>
      <c r="E259" s="108"/>
    </row>
    <row r="260" spans="2:5" s="75" customFormat="1">
      <c r="B260" s="107"/>
      <c r="E260" s="108"/>
    </row>
    <row r="261" spans="2:5" s="75" customFormat="1">
      <c r="B261" s="107"/>
      <c r="E261" s="108"/>
    </row>
    <row r="262" spans="2:5" s="75" customFormat="1">
      <c r="B262" s="107"/>
      <c r="E262" s="108"/>
    </row>
    <row r="263" spans="2:5" s="75" customFormat="1">
      <c r="B263" s="107"/>
      <c r="E263" s="108"/>
    </row>
    <row r="264" spans="2:5" s="75" customFormat="1">
      <c r="B264" s="107"/>
      <c r="E264" s="108"/>
    </row>
    <row r="265" spans="2:5" s="75" customFormat="1">
      <c r="B265" s="107"/>
      <c r="E265" s="108"/>
    </row>
    <row r="266" spans="2:5" s="75" customFormat="1">
      <c r="B266" s="107"/>
      <c r="E266" s="108"/>
    </row>
    <row r="267" spans="2:5" s="75" customFormat="1">
      <c r="B267" s="107"/>
      <c r="E267" s="108"/>
    </row>
    <row r="268" spans="2:5" s="75" customFormat="1">
      <c r="B268" s="107"/>
      <c r="E268" s="108"/>
    </row>
    <row r="269" spans="2:5" s="75" customFormat="1">
      <c r="B269" s="107"/>
      <c r="E269" s="108"/>
    </row>
    <row r="270" spans="2:5" s="75" customFormat="1">
      <c r="B270" s="107"/>
      <c r="E270" s="108"/>
    </row>
    <row r="271" spans="2:5" s="75" customFormat="1">
      <c r="B271" s="107"/>
      <c r="E271" s="108"/>
    </row>
    <row r="272" spans="2:5" s="75" customFormat="1">
      <c r="B272" s="107"/>
      <c r="E272" s="108"/>
    </row>
    <row r="273" spans="2:5" s="75" customFormat="1">
      <c r="B273" s="107"/>
      <c r="E273" s="108"/>
    </row>
    <row r="274" spans="2:5" s="75" customFormat="1">
      <c r="B274" s="107"/>
      <c r="E274" s="108"/>
    </row>
    <row r="275" spans="2:5" s="75" customFormat="1">
      <c r="B275" s="107"/>
      <c r="E275" s="108"/>
    </row>
    <row r="276" spans="2:5" s="75" customFormat="1">
      <c r="B276" s="107"/>
      <c r="E276" s="108"/>
    </row>
    <row r="277" spans="2:5" s="75" customFormat="1">
      <c r="B277" s="107"/>
      <c r="E277" s="108"/>
    </row>
    <row r="278" spans="2:5" s="75" customFormat="1">
      <c r="B278" s="107"/>
      <c r="E278" s="108"/>
    </row>
    <row r="279" spans="2:5" s="75" customFormat="1">
      <c r="B279" s="107"/>
      <c r="E279" s="108"/>
    </row>
    <row r="280" spans="2:5" s="75" customFormat="1">
      <c r="B280" s="107"/>
      <c r="E280" s="108"/>
    </row>
    <row r="281" spans="2:5" s="75" customFormat="1">
      <c r="B281" s="107"/>
      <c r="E281" s="108"/>
    </row>
    <row r="282" spans="2:5" s="75" customFormat="1">
      <c r="B282" s="107"/>
      <c r="E282" s="108"/>
    </row>
    <row r="283" spans="2:5" s="75" customFormat="1">
      <c r="B283" s="107"/>
      <c r="E283" s="108"/>
    </row>
    <row r="284" spans="2:5" s="75" customFormat="1">
      <c r="B284" s="107"/>
      <c r="E284" s="108"/>
    </row>
    <row r="285" spans="2:5" s="75" customFormat="1">
      <c r="B285" s="107"/>
      <c r="E285" s="108"/>
    </row>
    <row r="286" spans="2:5" s="75" customFormat="1">
      <c r="B286" s="107"/>
      <c r="E286" s="108"/>
    </row>
    <row r="287" spans="2:5" s="75" customFormat="1">
      <c r="B287" s="107"/>
      <c r="E287" s="108"/>
    </row>
    <row r="288" spans="2:5" s="75" customFormat="1">
      <c r="B288" s="107"/>
      <c r="E288" s="108"/>
    </row>
    <row r="289" spans="2:5" s="75" customFormat="1">
      <c r="B289" s="107"/>
      <c r="E289" s="108"/>
    </row>
    <row r="290" spans="2:5" s="75" customFormat="1">
      <c r="B290" s="107"/>
      <c r="E290" s="108"/>
    </row>
    <row r="291" spans="2:5" s="75" customFormat="1">
      <c r="B291" s="107"/>
      <c r="E291" s="108"/>
    </row>
    <row r="292" spans="2:5" s="75" customFormat="1">
      <c r="B292" s="107"/>
      <c r="E292" s="108"/>
    </row>
    <row r="293" spans="2:5" s="75" customFormat="1">
      <c r="B293" s="107"/>
      <c r="E293" s="108"/>
    </row>
    <row r="294" spans="2:5" s="75" customFormat="1">
      <c r="B294" s="107"/>
      <c r="E294" s="108"/>
    </row>
    <row r="295" spans="2:5" s="75" customFormat="1">
      <c r="B295" s="107"/>
      <c r="E295" s="108"/>
    </row>
    <row r="296" spans="2:5" s="75" customFormat="1">
      <c r="B296" s="107"/>
      <c r="E296" s="108"/>
    </row>
    <row r="297" spans="2:5" s="75" customFormat="1">
      <c r="B297" s="107"/>
      <c r="E297" s="108"/>
    </row>
    <row r="298" spans="2:5" s="75" customFormat="1">
      <c r="B298" s="107"/>
      <c r="E298" s="108"/>
    </row>
    <row r="299" spans="2:5" s="75" customFormat="1">
      <c r="B299" s="107"/>
      <c r="E299" s="108"/>
    </row>
    <row r="300" spans="2:5" s="75" customFormat="1">
      <c r="B300" s="107"/>
      <c r="E300" s="108"/>
    </row>
    <row r="301" spans="2:5" s="75" customFormat="1">
      <c r="B301" s="107"/>
      <c r="E301" s="108"/>
    </row>
    <row r="302" spans="2:5" s="75" customFormat="1">
      <c r="B302" s="107"/>
      <c r="E302" s="108"/>
    </row>
    <row r="303" spans="2:5" s="75" customFormat="1">
      <c r="B303" s="107"/>
      <c r="E303" s="108"/>
    </row>
    <row r="304" spans="2:5" s="75" customFormat="1">
      <c r="B304" s="107"/>
      <c r="E304" s="108"/>
    </row>
    <row r="305" spans="2:5" s="75" customFormat="1">
      <c r="B305" s="107"/>
      <c r="E305" s="108"/>
    </row>
    <row r="306" spans="2:5" s="75" customFormat="1">
      <c r="B306" s="107"/>
      <c r="E306" s="108"/>
    </row>
    <row r="307" spans="2:5" s="75" customFormat="1">
      <c r="B307" s="107"/>
      <c r="E307" s="108"/>
    </row>
    <row r="308" spans="2:5" s="75" customFormat="1">
      <c r="B308" s="107"/>
      <c r="E308" s="108"/>
    </row>
    <row r="309" spans="2:5" s="75" customFormat="1">
      <c r="B309" s="107"/>
      <c r="E309" s="108"/>
    </row>
    <row r="310" spans="2:5" s="75" customFormat="1">
      <c r="B310" s="107"/>
      <c r="E310" s="108"/>
    </row>
    <row r="311" spans="2:5" s="75" customFormat="1">
      <c r="B311" s="107"/>
      <c r="E311" s="108"/>
    </row>
    <row r="312" spans="2:5" s="75" customFormat="1">
      <c r="B312" s="107"/>
      <c r="E312" s="108"/>
    </row>
    <row r="313" spans="2:5" s="75" customFormat="1">
      <c r="B313" s="107"/>
      <c r="E313" s="108"/>
    </row>
    <row r="314" spans="2:5" s="75" customFormat="1">
      <c r="B314" s="107"/>
      <c r="E314" s="108"/>
    </row>
    <row r="315" spans="2:5" s="75" customFormat="1">
      <c r="B315" s="107"/>
      <c r="E315" s="108"/>
    </row>
    <row r="316" spans="2:5" s="75" customFormat="1">
      <c r="B316" s="107"/>
      <c r="E316" s="108"/>
    </row>
    <row r="317" spans="2:5" s="75" customFormat="1">
      <c r="B317" s="107"/>
      <c r="E317" s="108"/>
    </row>
    <row r="318" spans="2:5" s="75" customFormat="1">
      <c r="B318" s="107"/>
      <c r="E318" s="108"/>
    </row>
    <row r="319" spans="2:5" s="75" customFormat="1">
      <c r="B319" s="107"/>
      <c r="E319" s="108"/>
    </row>
    <row r="320" spans="2:5" s="75" customFormat="1">
      <c r="B320" s="107"/>
      <c r="E320" s="108"/>
    </row>
    <row r="321" spans="2:5" s="75" customFormat="1">
      <c r="B321" s="107"/>
      <c r="E321" s="108"/>
    </row>
    <row r="322" spans="2:5" s="75" customFormat="1">
      <c r="B322" s="107"/>
      <c r="E322" s="108"/>
    </row>
    <row r="323" spans="2:5" s="75" customFormat="1">
      <c r="B323" s="107"/>
      <c r="E323" s="108"/>
    </row>
    <row r="324" spans="2:5" s="75" customFormat="1">
      <c r="B324" s="107"/>
      <c r="E324" s="108"/>
    </row>
    <row r="325" spans="2:5" s="75" customFormat="1">
      <c r="B325" s="107"/>
      <c r="E325" s="108"/>
    </row>
    <row r="326" spans="2:5" s="75" customFormat="1">
      <c r="B326" s="107"/>
      <c r="E326" s="108"/>
    </row>
    <row r="327" spans="2:5" s="75" customFormat="1">
      <c r="B327" s="107"/>
      <c r="E327" s="108"/>
    </row>
    <row r="328" spans="2:5" s="75" customFormat="1">
      <c r="B328" s="107"/>
      <c r="E328" s="108"/>
    </row>
    <row r="329" spans="2:5" s="75" customFormat="1">
      <c r="B329" s="107"/>
      <c r="E329" s="108"/>
    </row>
    <row r="330" spans="2:5" s="75" customFormat="1">
      <c r="B330" s="107"/>
      <c r="E330" s="108"/>
    </row>
    <row r="331" spans="2:5" s="75" customFormat="1">
      <c r="B331" s="107"/>
      <c r="E331" s="108"/>
    </row>
    <row r="332" spans="2:5" s="75" customFormat="1">
      <c r="B332" s="107"/>
      <c r="E332" s="108"/>
    </row>
    <row r="333" spans="2:5" s="75" customFormat="1">
      <c r="B333" s="107"/>
      <c r="E333" s="108"/>
    </row>
    <row r="334" spans="2:5" s="75" customFormat="1">
      <c r="B334" s="107"/>
      <c r="E334" s="108"/>
    </row>
    <row r="335" spans="2:5" s="75" customFormat="1">
      <c r="B335" s="107"/>
      <c r="E335" s="108"/>
    </row>
    <row r="336" spans="2:5" s="75" customFormat="1">
      <c r="B336" s="107"/>
      <c r="E336" s="108"/>
    </row>
    <row r="337" spans="2:5" s="75" customFormat="1">
      <c r="B337" s="107"/>
      <c r="E337" s="108"/>
    </row>
    <row r="338" spans="2:5" s="75" customFormat="1">
      <c r="B338" s="107"/>
      <c r="E338" s="108"/>
    </row>
    <row r="339" spans="2:5" s="75" customFormat="1">
      <c r="B339" s="107"/>
      <c r="E339" s="108"/>
    </row>
    <row r="340" spans="2:5" s="75" customFormat="1">
      <c r="B340" s="107"/>
      <c r="E340" s="108"/>
    </row>
    <row r="341" spans="2:5" s="75" customFormat="1">
      <c r="B341" s="107"/>
      <c r="E341" s="108"/>
    </row>
    <row r="342" spans="2:5" s="75" customFormat="1">
      <c r="B342" s="107"/>
      <c r="E342" s="108"/>
    </row>
    <row r="343" spans="2:5" s="75" customFormat="1">
      <c r="B343" s="107"/>
      <c r="E343" s="108"/>
    </row>
    <row r="344" spans="2:5" s="75" customFormat="1">
      <c r="B344" s="107"/>
      <c r="E344" s="108"/>
    </row>
    <row r="345" spans="2:5" s="75" customFormat="1">
      <c r="B345" s="107"/>
      <c r="E345" s="108"/>
    </row>
    <row r="346" spans="2:5" s="75" customFormat="1">
      <c r="B346" s="107"/>
      <c r="E346" s="108"/>
    </row>
    <row r="347" spans="2:5" s="75" customFormat="1">
      <c r="B347" s="107"/>
      <c r="E347" s="108"/>
    </row>
    <row r="348" spans="2:5" s="75" customFormat="1">
      <c r="B348" s="107"/>
      <c r="E348" s="108"/>
    </row>
    <row r="349" spans="2:5" s="75" customFormat="1">
      <c r="B349" s="107"/>
      <c r="E349" s="108"/>
    </row>
    <row r="350" spans="2:5" s="75" customFormat="1">
      <c r="B350" s="107"/>
      <c r="E350" s="108"/>
    </row>
    <row r="351" spans="2:5" s="75" customFormat="1">
      <c r="B351" s="107"/>
      <c r="E351" s="108"/>
    </row>
    <row r="352" spans="2:5" s="75" customFormat="1">
      <c r="B352" s="107"/>
      <c r="E352" s="108"/>
    </row>
    <row r="353" spans="2:5" s="75" customFormat="1">
      <c r="B353" s="107"/>
      <c r="E353" s="108"/>
    </row>
  </sheetData>
  <mergeCells count="4">
    <mergeCell ref="B3:G3"/>
    <mergeCell ref="B5:G5"/>
    <mergeCell ref="B64:G64"/>
    <mergeCell ref="B71:C71"/>
  </mergeCells>
  <phoneticPr fontId="2" type="noConversion"/>
  <dataValidations count="1">
    <dataValidation type="decimal" sqref="F66:F68" xr:uid="{EA68C594-B642-4D45-8169-FC830B2C26AB}">
      <formula1>0</formula1>
      <formula2>1</formula2>
    </dataValidation>
  </dataValidations>
  <pageMargins left="0.7" right="0.7" top="0.75" bottom="0.75" header="0.3" footer="0.3"/>
  <pageSetup paperSize="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D2E2A-B0B6-48AD-91E7-129732FCA5B4}">
  <dimension ref="A1:AS342"/>
  <sheetViews>
    <sheetView zoomScale="80" workbookViewId="0">
      <selection activeCell="F23" sqref="F23"/>
    </sheetView>
  </sheetViews>
  <sheetFormatPr defaultColWidth="8.6640625" defaultRowHeight="13"/>
  <cols>
    <col min="1" max="1" width="8.58203125" style="72"/>
    <col min="2" max="2" width="32.5" style="77" customWidth="1"/>
    <col min="3" max="3" width="17.08203125" style="77" customWidth="1"/>
    <col min="4" max="4" width="21.83203125" style="77" customWidth="1"/>
    <col min="5" max="5" width="30" style="77" customWidth="1"/>
    <col min="6" max="6" width="33.08203125" style="77" customWidth="1"/>
    <col min="7" max="7" width="61.58203125" style="77" customWidth="1"/>
    <col min="8" max="10" width="8.6640625" style="77"/>
    <col min="11" max="11" width="38.83203125" style="77" customWidth="1"/>
    <col min="12" max="16384" width="8.6640625" style="77"/>
  </cols>
  <sheetData>
    <row r="1" spans="1:45" s="75" customFormat="1">
      <c r="A1" s="72"/>
      <c r="B1" s="77"/>
    </row>
    <row r="2" spans="1:45" s="85" customFormat="1" ht="13.5" thickBot="1">
      <c r="A2" s="72"/>
      <c r="B2" s="85" t="s">
        <v>252</v>
      </c>
    </row>
    <row r="3" spans="1:45" s="75" customFormat="1" ht="116.5" customHeight="1" thickBot="1">
      <c r="A3" s="72"/>
      <c r="B3" s="189" t="s">
        <v>253</v>
      </c>
      <c r="C3" s="190"/>
      <c r="D3" s="190"/>
      <c r="E3" s="190"/>
      <c r="F3" s="190"/>
      <c r="G3" s="191"/>
      <c r="H3" s="136"/>
      <c r="I3" s="136"/>
      <c r="J3" s="136"/>
      <c r="K3" s="136"/>
    </row>
    <row r="4" spans="1:45" s="72" customFormat="1" ht="13" customHeight="1" thickBot="1">
      <c r="B4" s="73"/>
      <c r="E4" s="74"/>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row>
    <row r="5" spans="1:45" ht="23.15" customHeight="1" thickBot="1">
      <c r="B5" s="192" t="s">
        <v>254</v>
      </c>
      <c r="C5" s="193"/>
      <c r="D5" s="193"/>
      <c r="E5" s="193"/>
      <c r="F5" s="194"/>
      <c r="G5" s="75"/>
      <c r="H5" s="75"/>
      <c r="I5" s="75"/>
      <c r="J5" s="75"/>
      <c r="K5" s="75"/>
      <c r="L5" s="75"/>
      <c r="M5" s="75"/>
      <c r="N5" s="75"/>
      <c r="O5" s="75"/>
      <c r="P5" s="75"/>
      <c r="Q5" s="75"/>
      <c r="R5" s="75"/>
      <c r="S5" s="75"/>
      <c r="T5" s="75"/>
      <c r="U5" s="75"/>
      <c r="V5" s="75"/>
      <c r="W5" s="75"/>
      <c r="X5" s="75"/>
      <c r="Y5" s="75"/>
      <c r="Z5" s="75"/>
      <c r="AA5" s="75"/>
      <c r="AB5" s="75"/>
      <c r="AC5" s="75"/>
      <c r="AD5" s="75"/>
      <c r="AE5" s="75"/>
      <c r="AF5" s="75"/>
    </row>
    <row r="6" spans="1:45" ht="13.5" thickBot="1">
      <c r="B6" s="19" t="s">
        <v>15</v>
      </c>
      <c r="C6" s="20" t="s">
        <v>22</v>
      </c>
      <c r="D6" s="21" t="s">
        <v>255</v>
      </c>
      <c r="E6" s="22" t="s">
        <v>256</v>
      </c>
      <c r="F6" s="23" t="s">
        <v>257</v>
      </c>
      <c r="G6" s="85"/>
      <c r="H6" s="85"/>
      <c r="I6" s="85"/>
      <c r="J6" s="85"/>
      <c r="K6" s="85"/>
      <c r="L6" s="85"/>
      <c r="M6" s="85"/>
      <c r="N6" s="85"/>
      <c r="O6" s="85"/>
      <c r="P6" s="85"/>
      <c r="Q6" s="85"/>
      <c r="R6" s="85"/>
      <c r="S6" s="85"/>
      <c r="T6" s="85"/>
      <c r="U6" s="85"/>
      <c r="V6" s="85"/>
      <c r="W6" s="85"/>
      <c r="X6" s="85"/>
      <c r="Y6" s="85"/>
      <c r="Z6" s="85"/>
      <c r="AA6" s="85"/>
      <c r="AB6" s="85"/>
      <c r="AC6" s="85"/>
      <c r="AD6" s="85"/>
      <c r="AE6" s="85"/>
      <c r="AF6" s="85"/>
    </row>
    <row r="7" spans="1:45" ht="13.5" thickBot="1">
      <c r="B7" s="24" t="s">
        <v>258</v>
      </c>
      <c r="C7" s="25" t="s">
        <v>259</v>
      </c>
      <c r="D7" s="26">
        <f>40*4</f>
        <v>160</v>
      </c>
      <c r="E7" s="27"/>
      <c r="F7" s="28">
        <f>D7*E7</f>
        <v>0</v>
      </c>
      <c r="G7" s="75"/>
      <c r="H7" s="75"/>
      <c r="I7" s="75"/>
      <c r="J7" s="75"/>
      <c r="K7" s="75"/>
      <c r="L7" s="75"/>
      <c r="M7" s="75"/>
      <c r="N7" s="75"/>
      <c r="O7" s="75"/>
      <c r="P7" s="75"/>
      <c r="Q7" s="75"/>
      <c r="R7" s="75"/>
      <c r="S7" s="75"/>
      <c r="T7" s="75"/>
      <c r="U7" s="75"/>
      <c r="V7" s="75"/>
      <c r="W7" s="75"/>
      <c r="X7" s="75"/>
      <c r="Y7" s="75"/>
      <c r="Z7" s="75"/>
      <c r="AA7" s="75"/>
      <c r="AB7" s="75"/>
      <c r="AC7" s="75"/>
      <c r="AD7" s="75"/>
      <c r="AE7" s="75"/>
      <c r="AF7" s="75"/>
    </row>
    <row r="8" spans="1:45" ht="13.5" thickBot="1">
      <c r="B8" s="29" t="s">
        <v>260</v>
      </c>
      <c r="C8" s="30" t="s">
        <v>259</v>
      </c>
      <c r="D8" s="31">
        <f>40*4</f>
        <v>160</v>
      </c>
      <c r="E8" s="27"/>
      <c r="F8" s="32">
        <f t="shared" ref="F8:F27" si="0">D8*E8</f>
        <v>0</v>
      </c>
      <c r="G8" s="75"/>
      <c r="H8" s="75"/>
      <c r="I8" s="75"/>
      <c r="J8" s="75"/>
      <c r="K8" s="75"/>
      <c r="L8" s="75"/>
      <c r="M8" s="75"/>
      <c r="N8" s="75"/>
      <c r="O8" s="75"/>
      <c r="P8" s="75"/>
      <c r="Q8" s="75"/>
      <c r="R8" s="75"/>
      <c r="S8" s="75"/>
      <c r="T8" s="75"/>
      <c r="U8" s="75"/>
      <c r="V8" s="75"/>
      <c r="W8" s="75"/>
      <c r="X8" s="75"/>
      <c r="Y8" s="75"/>
      <c r="Z8" s="75"/>
      <c r="AA8" s="75"/>
      <c r="AB8" s="75"/>
      <c r="AC8" s="75"/>
      <c r="AD8" s="75"/>
      <c r="AE8" s="75"/>
      <c r="AF8" s="75"/>
    </row>
    <row r="9" spans="1:45" ht="13.5" thickBot="1">
      <c r="B9" s="29" t="s">
        <v>261</v>
      </c>
      <c r="C9" s="30" t="s">
        <v>259</v>
      </c>
      <c r="D9" s="31">
        <f>40*4</f>
        <v>160</v>
      </c>
      <c r="E9" s="27"/>
      <c r="F9" s="32">
        <f t="shared" si="0"/>
        <v>0</v>
      </c>
      <c r="G9" s="75"/>
      <c r="H9" s="75"/>
      <c r="I9" s="75"/>
      <c r="J9" s="75"/>
      <c r="K9" s="75"/>
      <c r="L9" s="75"/>
      <c r="M9" s="75"/>
      <c r="N9" s="75"/>
      <c r="O9" s="75"/>
      <c r="P9" s="75"/>
      <c r="Q9" s="75"/>
      <c r="R9" s="75"/>
      <c r="S9" s="75"/>
      <c r="T9" s="75"/>
      <c r="U9" s="75"/>
      <c r="V9" s="75"/>
      <c r="W9" s="75"/>
      <c r="X9" s="75"/>
      <c r="Y9" s="75"/>
      <c r="Z9" s="75"/>
      <c r="AA9" s="75"/>
      <c r="AB9" s="75"/>
      <c r="AC9" s="75"/>
      <c r="AD9" s="75"/>
      <c r="AE9" s="75"/>
      <c r="AF9" s="75"/>
    </row>
    <row r="10" spans="1:45" ht="13.5" thickBot="1">
      <c r="B10" s="29" t="s">
        <v>262</v>
      </c>
      <c r="C10" s="30" t="s">
        <v>259</v>
      </c>
      <c r="D10" s="31">
        <f>40*16</f>
        <v>640</v>
      </c>
      <c r="E10" s="27"/>
      <c r="F10" s="32">
        <f t="shared" si="0"/>
        <v>0</v>
      </c>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row>
    <row r="11" spans="1:45" ht="13.5" thickBot="1">
      <c r="B11" s="29" t="s">
        <v>263</v>
      </c>
      <c r="C11" s="30" t="s">
        <v>259</v>
      </c>
      <c r="D11" s="31">
        <v>125</v>
      </c>
      <c r="E11" s="27"/>
      <c r="F11" s="32">
        <f t="shared" si="0"/>
        <v>0</v>
      </c>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row>
    <row r="12" spans="1:45" ht="13.5" thickBot="1">
      <c r="B12" s="29" t="s">
        <v>264</v>
      </c>
      <c r="C12" s="30" t="s">
        <v>259</v>
      </c>
      <c r="D12" s="31">
        <v>400</v>
      </c>
      <c r="E12" s="27"/>
      <c r="F12" s="32">
        <f t="shared" si="0"/>
        <v>0</v>
      </c>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row>
    <row r="13" spans="1:45" ht="13.5" thickBot="1">
      <c r="B13" s="29" t="s">
        <v>265</v>
      </c>
      <c r="C13" s="30" t="s">
        <v>259</v>
      </c>
      <c r="D13" s="31">
        <f>40*6</f>
        <v>240</v>
      </c>
      <c r="E13" s="27"/>
      <c r="F13" s="32">
        <f t="shared" si="0"/>
        <v>0</v>
      </c>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row>
    <row r="14" spans="1:45" ht="13.5" thickBot="1">
      <c r="B14" s="29" t="s">
        <v>266</v>
      </c>
      <c r="C14" s="30" t="s">
        <v>259</v>
      </c>
      <c r="D14" s="31">
        <v>200</v>
      </c>
      <c r="E14" s="27"/>
      <c r="F14" s="32">
        <f t="shared" si="0"/>
        <v>0</v>
      </c>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row>
    <row r="15" spans="1:45" ht="13.5" thickBot="1">
      <c r="B15" s="29" t="s">
        <v>267</v>
      </c>
      <c r="C15" s="30" t="s">
        <v>259</v>
      </c>
      <c r="D15" s="31">
        <v>400</v>
      </c>
      <c r="E15" s="27"/>
      <c r="F15" s="32">
        <f t="shared" si="0"/>
        <v>0</v>
      </c>
      <c r="G15" s="75"/>
      <c r="H15" s="75"/>
      <c r="I15" s="75"/>
      <c r="J15" s="75"/>
      <c r="K15" s="75"/>
      <c r="L15" s="75"/>
      <c r="M15" s="75"/>
      <c r="N15" s="75"/>
      <c r="O15" s="75"/>
      <c r="P15" s="75"/>
      <c r="Q15" s="75"/>
      <c r="R15" s="75"/>
      <c r="S15" s="75"/>
      <c r="T15" s="75"/>
      <c r="U15" s="75"/>
      <c r="V15" s="75"/>
      <c r="W15" s="75"/>
      <c r="X15" s="75"/>
      <c r="Y15" s="75"/>
      <c r="Z15" s="75"/>
      <c r="AA15" s="75"/>
      <c r="AB15" s="75"/>
      <c r="AC15" s="75"/>
      <c r="AD15" s="75"/>
      <c r="AE15" s="75"/>
      <c r="AF15" s="75"/>
    </row>
    <row r="16" spans="1:45" ht="13.5" thickBot="1">
      <c r="B16" s="29" t="s">
        <v>268</v>
      </c>
      <c r="C16" s="30" t="s">
        <v>259</v>
      </c>
      <c r="D16" s="31">
        <v>600</v>
      </c>
      <c r="E16" s="27"/>
      <c r="F16" s="32">
        <f>D16*E16</f>
        <v>0</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row>
    <row r="17" spans="1:32" ht="13.5" thickBot="1">
      <c r="B17" s="29" t="s">
        <v>269</v>
      </c>
      <c r="C17" s="30" t="s">
        <v>259</v>
      </c>
      <c r="D17" s="31">
        <v>250</v>
      </c>
      <c r="E17" s="27"/>
      <c r="F17" s="32">
        <f t="shared" si="0"/>
        <v>0</v>
      </c>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row>
    <row r="18" spans="1:32" ht="13.5" thickBot="1">
      <c r="B18" s="29" t="s">
        <v>270</v>
      </c>
      <c r="C18" s="30" t="s">
        <v>259</v>
      </c>
      <c r="D18" s="31">
        <v>200</v>
      </c>
      <c r="E18" s="27"/>
      <c r="F18" s="32">
        <f t="shared" si="0"/>
        <v>0</v>
      </c>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row>
    <row r="19" spans="1:32" ht="13.5" thickBot="1">
      <c r="A19" s="84"/>
      <c r="B19" s="29" t="s">
        <v>271</v>
      </c>
      <c r="C19" s="30" t="s">
        <v>259</v>
      </c>
      <c r="D19" s="31">
        <f>20*16</f>
        <v>320</v>
      </c>
      <c r="E19" s="27"/>
      <c r="F19" s="32">
        <f t="shared" si="0"/>
        <v>0</v>
      </c>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row>
    <row r="20" spans="1:32" ht="13.5" thickBot="1">
      <c r="B20" s="29" t="s">
        <v>272</v>
      </c>
      <c r="C20" s="30" t="s">
        <v>259</v>
      </c>
      <c r="D20" s="31">
        <f>40*2*8</f>
        <v>640</v>
      </c>
      <c r="E20" s="27"/>
      <c r="F20" s="32">
        <f t="shared" si="0"/>
        <v>0</v>
      </c>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row>
    <row r="21" spans="1:32" ht="13.5" thickBot="1">
      <c r="B21" s="29" t="s">
        <v>273</v>
      </c>
      <c r="C21" s="30" t="s">
        <v>259</v>
      </c>
      <c r="D21" s="31">
        <f>40*4</f>
        <v>160</v>
      </c>
      <c r="E21" s="27"/>
      <c r="F21" s="32">
        <f t="shared" si="0"/>
        <v>0</v>
      </c>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row>
    <row r="22" spans="1:32" ht="13.5" thickBot="1">
      <c r="B22" s="29" t="s">
        <v>274</v>
      </c>
      <c r="C22" s="30" t="s">
        <v>259</v>
      </c>
      <c r="D22" s="31">
        <f>40*4</f>
        <v>160</v>
      </c>
      <c r="E22" s="27"/>
      <c r="F22" s="32">
        <f t="shared" si="0"/>
        <v>0</v>
      </c>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row>
    <row r="23" spans="1:32" ht="13.5" thickBot="1">
      <c r="B23" s="29" t="s">
        <v>275</v>
      </c>
      <c r="C23" s="30" t="s">
        <v>259</v>
      </c>
      <c r="D23" s="31">
        <v>400</v>
      </c>
      <c r="E23" s="27"/>
      <c r="F23" s="32">
        <f t="shared" si="0"/>
        <v>0</v>
      </c>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row>
    <row r="24" spans="1:32" ht="13.5" thickBot="1">
      <c r="B24" s="29" t="s">
        <v>276</v>
      </c>
      <c r="C24" s="30" t="s">
        <v>259</v>
      </c>
      <c r="D24" s="31">
        <v>500</v>
      </c>
      <c r="E24" s="27"/>
      <c r="F24" s="32">
        <f t="shared" si="0"/>
        <v>0</v>
      </c>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row>
    <row r="25" spans="1:32" ht="13.5" thickBot="1">
      <c r="B25" s="29" t="s">
        <v>277</v>
      </c>
      <c r="C25" s="30" t="s">
        <v>259</v>
      </c>
      <c r="D25" s="31">
        <f>40*16</f>
        <v>640</v>
      </c>
      <c r="E25" s="27"/>
      <c r="F25" s="32">
        <f t="shared" si="0"/>
        <v>0</v>
      </c>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row>
    <row r="26" spans="1:32" ht="13.5" thickBot="1">
      <c r="B26" s="29" t="s">
        <v>278</v>
      </c>
      <c r="C26" s="30" t="s">
        <v>259</v>
      </c>
      <c r="D26" s="31">
        <v>125</v>
      </c>
      <c r="E26" s="27"/>
      <c r="F26" s="32">
        <f t="shared" si="0"/>
        <v>0</v>
      </c>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row>
    <row r="27" spans="1:32" ht="13.5" thickBot="1">
      <c r="B27" s="33" t="s">
        <v>279</v>
      </c>
      <c r="C27" s="34" t="s">
        <v>259</v>
      </c>
      <c r="D27" s="35">
        <v>250</v>
      </c>
      <c r="E27" s="27"/>
      <c r="F27" s="36">
        <f t="shared" si="0"/>
        <v>0</v>
      </c>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row>
    <row r="28" spans="1:32" ht="13.5" thickBot="1">
      <c r="B28" s="137"/>
      <c r="C28" s="137"/>
      <c r="D28" s="138"/>
      <c r="E28" s="139"/>
      <c r="F28" s="139"/>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row>
    <row r="29" spans="1:32" ht="29.15" customHeight="1" thickBot="1">
      <c r="B29" s="195" t="s">
        <v>280</v>
      </c>
      <c r="C29" s="196"/>
      <c r="D29" s="196"/>
      <c r="E29" s="197"/>
      <c r="F29" s="140">
        <f>SUM(F7:F27)</f>
        <v>0</v>
      </c>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row>
    <row r="30" spans="1:32" s="75" customFormat="1">
      <c r="B30" s="107"/>
      <c r="E30" s="108"/>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row>
    <row r="31" spans="1:32" s="75" customFormat="1">
      <c r="B31" s="107"/>
      <c r="E31" s="108"/>
    </row>
    <row r="32" spans="1:32" s="75" customFormat="1">
      <c r="B32" s="107"/>
      <c r="E32" s="108"/>
      <c r="H32" s="87"/>
      <c r="V32" s="87"/>
    </row>
    <row r="33" spans="2:32" s="75" customFormat="1">
      <c r="B33" s="107"/>
      <c r="E33" s="108"/>
      <c r="H33" s="87"/>
      <c r="V33" s="87"/>
    </row>
    <row r="34" spans="2:32" s="75" customFormat="1">
      <c r="B34" s="107"/>
      <c r="E34" s="108"/>
      <c r="H34" s="87"/>
      <c r="V34" s="87"/>
    </row>
    <row r="35" spans="2:32" s="75" customFormat="1">
      <c r="B35" s="107"/>
      <c r="E35" s="108"/>
      <c r="G35" s="87"/>
      <c r="U35" s="87"/>
    </row>
    <row r="36" spans="2:32" s="75" customFormat="1">
      <c r="B36" s="107"/>
      <c r="E36" s="108"/>
      <c r="G36" s="87"/>
      <c r="U36" s="87"/>
    </row>
    <row r="37" spans="2:32" s="75" customFormat="1">
      <c r="B37" s="107"/>
      <c r="E37" s="108"/>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row>
    <row r="38" spans="2:32" s="75" customFormat="1">
      <c r="B38" s="107"/>
      <c r="E38" s="108"/>
    </row>
    <row r="39" spans="2:32" s="75" customFormat="1">
      <c r="B39" s="107"/>
      <c r="E39" s="108"/>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row>
    <row r="40" spans="2:32" s="75" customFormat="1">
      <c r="B40" s="107"/>
      <c r="E40" s="108"/>
    </row>
    <row r="41" spans="2:32" s="75" customFormat="1">
      <c r="B41" s="107"/>
      <c r="E41" s="108"/>
    </row>
    <row r="42" spans="2:32" s="75" customFormat="1">
      <c r="B42" s="107"/>
      <c r="E42" s="108"/>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row>
    <row r="43" spans="2:32" s="75" customFormat="1">
      <c r="B43" s="107"/>
      <c r="E43" s="108"/>
    </row>
    <row r="44" spans="2:32" s="75" customFormat="1">
      <c r="B44" s="107"/>
      <c r="E44" s="108"/>
    </row>
    <row r="45" spans="2:32" s="75" customFormat="1">
      <c r="B45" s="107"/>
      <c r="E45" s="108"/>
    </row>
    <row r="46" spans="2:32" s="75" customFormat="1">
      <c r="B46" s="107"/>
      <c r="E46" s="108"/>
    </row>
    <row r="47" spans="2:32" s="75" customFormat="1">
      <c r="B47" s="107"/>
      <c r="E47" s="108"/>
    </row>
    <row r="48" spans="2:32" s="75" customFormat="1">
      <c r="B48" s="107"/>
      <c r="E48" s="108"/>
    </row>
    <row r="49" spans="2:5" s="75" customFormat="1">
      <c r="B49" s="107"/>
      <c r="E49" s="108"/>
    </row>
    <row r="50" spans="2:5" s="75" customFormat="1">
      <c r="B50" s="107"/>
      <c r="E50" s="108"/>
    </row>
    <row r="51" spans="2:5" s="75" customFormat="1">
      <c r="B51" s="107"/>
      <c r="E51" s="108"/>
    </row>
    <row r="52" spans="2:5" s="75" customFormat="1">
      <c r="B52" s="107"/>
      <c r="E52" s="108"/>
    </row>
    <row r="53" spans="2:5" s="75" customFormat="1">
      <c r="B53" s="107"/>
      <c r="E53" s="108"/>
    </row>
    <row r="54" spans="2:5" s="75" customFormat="1">
      <c r="B54" s="107"/>
      <c r="E54" s="108"/>
    </row>
    <row r="55" spans="2:5" s="75" customFormat="1">
      <c r="B55" s="107"/>
      <c r="E55" s="108"/>
    </row>
    <row r="56" spans="2:5" s="75" customFormat="1">
      <c r="B56" s="107"/>
      <c r="E56" s="108"/>
    </row>
    <row r="57" spans="2:5" s="75" customFormat="1">
      <c r="B57" s="107"/>
      <c r="E57" s="108"/>
    </row>
    <row r="58" spans="2:5" s="75" customFormat="1">
      <c r="B58" s="107"/>
      <c r="E58" s="108"/>
    </row>
    <row r="59" spans="2:5" s="75" customFormat="1">
      <c r="B59" s="107"/>
      <c r="E59" s="108"/>
    </row>
    <row r="60" spans="2:5" s="75" customFormat="1">
      <c r="B60" s="107"/>
      <c r="E60" s="108"/>
    </row>
    <row r="61" spans="2:5" s="75" customFormat="1">
      <c r="B61" s="107"/>
      <c r="E61" s="108"/>
    </row>
    <row r="62" spans="2:5" s="75" customFormat="1">
      <c r="B62" s="107"/>
      <c r="E62" s="108"/>
    </row>
    <row r="63" spans="2:5" s="75" customFormat="1">
      <c r="B63" s="107"/>
      <c r="E63" s="108"/>
    </row>
    <row r="64" spans="2:5" s="75" customFormat="1">
      <c r="B64" s="107"/>
      <c r="E64" s="108"/>
    </row>
    <row r="65" spans="2:32" s="75" customFormat="1">
      <c r="B65" s="107"/>
      <c r="E65" s="108"/>
    </row>
    <row r="66" spans="2:32" s="75" customFormat="1">
      <c r="B66" s="107"/>
      <c r="E66" s="108"/>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row>
    <row r="67" spans="2:32" s="75" customFormat="1">
      <c r="B67" s="107"/>
      <c r="E67" s="108"/>
    </row>
    <row r="68" spans="2:32" s="75" customFormat="1">
      <c r="B68" s="107"/>
      <c r="E68" s="108"/>
      <c r="H68" s="87"/>
      <c r="V68" s="87"/>
    </row>
    <row r="69" spans="2:32" s="75" customFormat="1">
      <c r="B69" s="107"/>
      <c r="E69" s="108"/>
      <c r="H69" s="87"/>
      <c r="V69" s="87"/>
    </row>
    <row r="70" spans="2:32" s="75" customFormat="1">
      <c r="B70" s="107"/>
      <c r="E70" s="108"/>
      <c r="H70" s="87"/>
      <c r="V70" s="87"/>
    </row>
    <row r="71" spans="2:32" s="75" customFormat="1">
      <c r="B71" s="107"/>
      <c r="E71" s="108"/>
      <c r="G71" s="87"/>
      <c r="U71" s="87"/>
    </row>
    <row r="72" spans="2:32" s="75" customFormat="1">
      <c r="B72" s="107"/>
      <c r="E72" s="108"/>
      <c r="G72" s="87"/>
      <c r="U72" s="87"/>
    </row>
    <row r="73" spans="2:32" s="75" customFormat="1">
      <c r="B73" s="107"/>
      <c r="E73" s="108"/>
      <c r="G73" s="87"/>
      <c r="H73" s="87"/>
      <c r="I73" s="87"/>
      <c r="J73" s="87"/>
      <c r="K73" s="87"/>
      <c r="L73" s="87"/>
      <c r="M73" s="87"/>
      <c r="N73" s="87"/>
      <c r="O73" s="87"/>
      <c r="P73" s="87"/>
      <c r="Q73" s="87"/>
      <c r="R73" s="87"/>
      <c r="S73" s="87"/>
      <c r="T73" s="87"/>
      <c r="U73" s="87"/>
      <c r="V73" s="87"/>
      <c r="W73" s="87"/>
      <c r="X73" s="87"/>
      <c r="Y73" s="87"/>
      <c r="Z73" s="87"/>
      <c r="AA73" s="87"/>
      <c r="AB73" s="87"/>
      <c r="AC73" s="87"/>
      <c r="AD73" s="87"/>
      <c r="AE73" s="87"/>
      <c r="AF73" s="87"/>
    </row>
    <row r="74" spans="2:32" s="75" customFormat="1">
      <c r="B74" s="107"/>
      <c r="E74" s="108"/>
    </row>
    <row r="75" spans="2:32" s="75" customFormat="1">
      <c r="B75" s="107"/>
      <c r="E75" s="108"/>
      <c r="G75" s="87"/>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row>
    <row r="76" spans="2:32" s="75" customFormat="1">
      <c r="B76" s="107"/>
      <c r="E76" s="108"/>
    </row>
    <row r="77" spans="2:32" s="75" customFormat="1">
      <c r="B77" s="107"/>
      <c r="E77" s="108"/>
    </row>
    <row r="78" spans="2:32" s="75" customFormat="1">
      <c r="B78" s="107"/>
      <c r="E78" s="108"/>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row>
    <row r="79" spans="2:32" s="75" customFormat="1">
      <c r="B79" s="107"/>
      <c r="E79" s="108"/>
    </row>
    <row r="80" spans="2:32" s="75" customFormat="1">
      <c r="B80" s="107"/>
      <c r="E80" s="108"/>
    </row>
    <row r="81" spans="2:5" s="75" customFormat="1">
      <c r="B81" s="107"/>
      <c r="E81" s="108"/>
    </row>
    <row r="82" spans="2:5" s="75" customFormat="1">
      <c r="B82" s="107"/>
      <c r="E82" s="108"/>
    </row>
    <row r="83" spans="2:5" s="75" customFormat="1">
      <c r="B83" s="107"/>
      <c r="E83" s="108"/>
    </row>
    <row r="84" spans="2:5" s="75" customFormat="1">
      <c r="B84" s="107"/>
      <c r="E84" s="108"/>
    </row>
    <row r="85" spans="2:5" s="75" customFormat="1">
      <c r="B85" s="107"/>
      <c r="E85" s="108"/>
    </row>
    <row r="86" spans="2:5" s="75" customFormat="1">
      <c r="B86" s="107"/>
      <c r="E86" s="108"/>
    </row>
    <row r="87" spans="2:5" s="75" customFormat="1">
      <c r="B87" s="107"/>
      <c r="E87" s="108"/>
    </row>
    <row r="88" spans="2:5" s="75" customFormat="1">
      <c r="B88" s="107"/>
      <c r="E88" s="108"/>
    </row>
    <row r="89" spans="2:5" s="75" customFormat="1">
      <c r="B89" s="107"/>
      <c r="E89" s="108"/>
    </row>
    <row r="90" spans="2:5" s="75" customFormat="1">
      <c r="B90" s="107"/>
      <c r="E90" s="108"/>
    </row>
    <row r="91" spans="2:5" s="75" customFormat="1">
      <c r="B91" s="107"/>
      <c r="E91" s="108"/>
    </row>
    <row r="92" spans="2:5" s="75" customFormat="1">
      <c r="B92" s="107"/>
      <c r="E92" s="108"/>
    </row>
    <row r="93" spans="2:5" s="75" customFormat="1">
      <c r="B93" s="107"/>
      <c r="E93" s="108"/>
    </row>
    <row r="94" spans="2:5" s="75" customFormat="1">
      <c r="B94" s="107"/>
      <c r="E94" s="108"/>
    </row>
    <row r="95" spans="2:5" s="75" customFormat="1">
      <c r="B95" s="107"/>
      <c r="E95" s="108"/>
    </row>
    <row r="96" spans="2:5" s="75" customFormat="1">
      <c r="B96" s="107"/>
      <c r="E96" s="108"/>
    </row>
    <row r="97" spans="2:32" s="75" customFormat="1">
      <c r="B97" s="107"/>
      <c r="E97" s="108"/>
    </row>
    <row r="98" spans="2:32" s="75" customFormat="1">
      <c r="B98" s="107"/>
      <c r="E98" s="108"/>
    </row>
    <row r="99" spans="2:32" s="75" customFormat="1">
      <c r="B99" s="107"/>
      <c r="E99" s="108"/>
    </row>
    <row r="100" spans="2:32" s="75" customFormat="1">
      <c r="B100" s="107"/>
      <c r="E100" s="108"/>
    </row>
    <row r="101" spans="2:32" s="75" customFormat="1">
      <c r="B101" s="107"/>
      <c r="E101" s="108"/>
    </row>
    <row r="102" spans="2:32" s="75" customFormat="1">
      <c r="B102" s="107"/>
      <c r="E102" s="108"/>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row>
    <row r="103" spans="2:32" s="75" customFormat="1">
      <c r="B103" s="107"/>
      <c r="E103" s="108"/>
    </row>
    <row r="104" spans="2:32" s="75" customFormat="1">
      <c r="B104" s="107"/>
      <c r="E104" s="108"/>
      <c r="H104" s="87"/>
      <c r="V104" s="87"/>
    </row>
    <row r="105" spans="2:32" s="75" customFormat="1">
      <c r="B105" s="107"/>
      <c r="E105" s="108"/>
      <c r="H105" s="87"/>
      <c r="V105" s="87"/>
    </row>
    <row r="106" spans="2:32" s="75" customFormat="1">
      <c r="B106" s="107"/>
      <c r="E106" s="108"/>
      <c r="H106" s="87"/>
      <c r="V106" s="87"/>
    </row>
    <row r="107" spans="2:32" s="75" customFormat="1">
      <c r="B107" s="107"/>
      <c r="E107" s="108"/>
      <c r="G107" s="87"/>
      <c r="U107" s="87"/>
    </row>
    <row r="108" spans="2:32" s="75" customFormat="1">
      <c r="B108" s="107"/>
      <c r="E108" s="108"/>
      <c r="G108" s="87"/>
      <c r="U108" s="87"/>
    </row>
    <row r="109" spans="2:32" s="75" customFormat="1">
      <c r="B109" s="107"/>
      <c r="E109" s="108"/>
      <c r="G109" s="87"/>
      <c r="H109" s="87"/>
      <c r="I109" s="87"/>
      <c r="J109" s="87"/>
      <c r="K109" s="87"/>
      <c r="L109" s="87"/>
      <c r="M109" s="87"/>
      <c r="N109" s="87"/>
      <c r="O109" s="87"/>
      <c r="P109" s="87"/>
      <c r="Q109" s="87"/>
      <c r="R109" s="87"/>
      <c r="S109" s="87"/>
      <c r="T109" s="87"/>
      <c r="U109" s="87"/>
      <c r="V109" s="87"/>
      <c r="W109" s="87"/>
      <c r="X109" s="87"/>
      <c r="Y109" s="87"/>
      <c r="Z109" s="87"/>
      <c r="AA109" s="87"/>
      <c r="AB109" s="87"/>
      <c r="AC109" s="87"/>
      <c r="AD109" s="87"/>
      <c r="AE109" s="87"/>
      <c r="AF109" s="87"/>
    </row>
    <row r="110" spans="2:32" s="75" customFormat="1">
      <c r="B110" s="107"/>
      <c r="E110" s="108"/>
    </row>
    <row r="111" spans="2:32" s="75" customFormat="1">
      <c r="B111" s="107"/>
      <c r="E111" s="108"/>
      <c r="G111" s="87"/>
      <c r="H111" s="87"/>
      <c r="I111" s="87"/>
      <c r="J111" s="87"/>
      <c r="K111" s="87"/>
      <c r="L111" s="87"/>
      <c r="M111" s="87"/>
      <c r="N111" s="87"/>
      <c r="O111" s="87"/>
      <c r="P111" s="87"/>
      <c r="Q111" s="87"/>
      <c r="R111" s="87"/>
      <c r="S111" s="87"/>
      <c r="T111" s="87"/>
      <c r="U111" s="87"/>
      <c r="V111" s="87"/>
      <c r="W111" s="87"/>
      <c r="X111" s="87"/>
      <c r="Y111" s="87"/>
      <c r="Z111" s="87"/>
      <c r="AA111" s="87"/>
      <c r="AB111" s="87"/>
      <c r="AC111" s="87"/>
      <c r="AD111" s="87"/>
      <c r="AE111" s="87"/>
      <c r="AF111" s="87"/>
    </row>
    <row r="112" spans="2:32" s="75" customFormat="1">
      <c r="B112" s="107"/>
      <c r="E112" s="108"/>
    </row>
    <row r="113" spans="2:32" s="75" customFormat="1">
      <c r="B113" s="107"/>
      <c r="E113" s="108"/>
    </row>
    <row r="114" spans="2:32" s="75" customFormat="1">
      <c r="B114" s="107"/>
      <c r="E114" s="108"/>
      <c r="G114" s="85"/>
      <c r="H114" s="85"/>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c r="AF114" s="85"/>
    </row>
    <row r="115" spans="2:32" s="75" customFormat="1">
      <c r="B115" s="107"/>
      <c r="E115" s="108"/>
    </row>
    <row r="116" spans="2:32" s="75" customFormat="1">
      <c r="B116" s="107"/>
      <c r="E116" s="108"/>
    </row>
    <row r="117" spans="2:32" s="75" customFormat="1">
      <c r="B117" s="107"/>
      <c r="E117" s="108"/>
    </row>
    <row r="118" spans="2:32" s="75" customFormat="1">
      <c r="B118" s="107"/>
      <c r="E118" s="108"/>
    </row>
    <row r="119" spans="2:32" s="75" customFormat="1">
      <c r="B119" s="107"/>
      <c r="E119" s="108"/>
    </row>
    <row r="120" spans="2:32" s="75" customFormat="1">
      <c r="B120" s="107"/>
      <c r="E120" s="108"/>
    </row>
    <row r="121" spans="2:32" s="75" customFormat="1">
      <c r="B121" s="107"/>
      <c r="E121" s="108"/>
    </row>
    <row r="122" spans="2:32" s="75" customFormat="1">
      <c r="B122" s="107"/>
      <c r="E122" s="108"/>
    </row>
    <row r="123" spans="2:32" s="75" customFormat="1">
      <c r="B123" s="107"/>
      <c r="E123" s="108"/>
    </row>
    <row r="124" spans="2:32" s="75" customFormat="1">
      <c r="B124" s="107"/>
      <c r="E124" s="108"/>
    </row>
    <row r="125" spans="2:32" s="75" customFormat="1">
      <c r="B125" s="107"/>
      <c r="E125" s="108"/>
    </row>
    <row r="126" spans="2:32" s="75" customFormat="1">
      <c r="B126" s="107"/>
      <c r="E126" s="108"/>
    </row>
    <row r="127" spans="2:32" s="75" customFormat="1">
      <c r="B127" s="107"/>
      <c r="E127" s="108"/>
    </row>
    <row r="128" spans="2:32" s="75" customFormat="1">
      <c r="B128" s="107"/>
      <c r="E128" s="108"/>
    </row>
    <row r="129" spans="2:32" s="75" customFormat="1">
      <c r="B129" s="107"/>
      <c r="E129" s="108"/>
    </row>
    <row r="130" spans="2:32" s="75" customFormat="1">
      <c r="B130" s="107"/>
      <c r="E130" s="108"/>
    </row>
    <row r="131" spans="2:32" s="75" customFormat="1">
      <c r="B131" s="107"/>
      <c r="E131" s="108"/>
    </row>
    <row r="132" spans="2:32" s="75" customFormat="1">
      <c r="B132" s="107"/>
      <c r="E132" s="108"/>
    </row>
    <row r="133" spans="2:32" s="75" customFormat="1">
      <c r="B133" s="107"/>
      <c r="E133" s="108"/>
    </row>
    <row r="134" spans="2:32" s="75" customFormat="1">
      <c r="B134" s="107"/>
      <c r="E134" s="108"/>
    </row>
    <row r="135" spans="2:32" s="75" customFormat="1">
      <c r="B135" s="107"/>
      <c r="E135" s="108"/>
    </row>
    <row r="136" spans="2:32" s="75" customFormat="1">
      <c r="B136" s="107"/>
      <c r="E136" s="108"/>
    </row>
    <row r="137" spans="2:32" s="75" customFormat="1">
      <c r="B137" s="107"/>
      <c r="E137" s="108"/>
    </row>
    <row r="138" spans="2:32" s="75" customFormat="1">
      <c r="B138" s="107"/>
      <c r="E138" s="108"/>
      <c r="G138" s="85"/>
      <c r="H138" s="85"/>
      <c r="I138" s="85"/>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row>
    <row r="139" spans="2:32" s="75" customFormat="1">
      <c r="B139" s="107"/>
      <c r="E139" s="108"/>
    </row>
    <row r="140" spans="2:32" s="75" customFormat="1">
      <c r="B140" s="107"/>
      <c r="E140" s="108"/>
      <c r="H140" s="87"/>
      <c r="V140" s="87"/>
    </row>
    <row r="141" spans="2:32" s="75" customFormat="1">
      <c r="B141" s="107"/>
      <c r="E141" s="108"/>
      <c r="H141" s="87"/>
      <c r="V141" s="87"/>
    </row>
    <row r="142" spans="2:32" s="75" customFormat="1">
      <c r="B142" s="107"/>
      <c r="E142" s="108"/>
      <c r="H142" s="87"/>
      <c r="V142" s="87"/>
    </row>
    <row r="143" spans="2:32" s="75" customFormat="1">
      <c r="B143" s="107"/>
      <c r="E143" s="108"/>
      <c r="G143" s="87"/>
      <c r="U143" s="87"/>
    </row>
    <row r="144" spans="2:32" s="75" customFormat="1">
      <c r="B144" s="107"/>
      <c r="E144" s="108"/>
      <c r="G144" s="87"/>
      <c r="U144" s="87"/>
    </row>
    <row r="145" spans="2:32" s="75" customFormat="1">
      <c r="B145" s="107"/>
      <c r="E145" s="108"/>
      <c r="G145" s="87"/>
      <c r="H145" s="87"/>
      <c r="I145" s="87"/>
      <c r="J145" s="87"/>
      <c r="K145" s="87"/>
      <c r="L145" s="87"/>
      <c r="M145" s="87"/>
      <c r="N145" s="87"/>
      <c r="O145" s="87"/>
      <c r="P145" s="87"/>
      <c r="Q145" s="87"/>
      <c r="R145" s="87"/>
      <c r="S145" s="87"/>
      <c r="T145" s="87"/>
      <c r="U145" s="87"/>
      <c r="V145" s="87"/>
      <c r="W145" s="87"/>
      <c r="X145" s="87"/>
      <c r="Y145" s="87"/>
      <c r="Z145" s="87"/>
      <c r="AA145" s="87"/>
      <c r="AB145" s="87"/>
      <c r="AC145" s="87"/>
      <c r="AD145" s="87"/>
      <c r="AE145" s="87"/>
      <c r="AF145" s="87"/>
    </row>
    <row r="146" spans="2:32" s="75" customFormat="1">
      <c r="B146" s="107"/>
      <c r="E146" s="108"/>
    </row>
    <row r="147" spans="2:32" s="75" customFormat="1">
      <c r="B147" s="107"/>
      <c r="E147" s="108"/>
      <c r="G147" s="87"/>
      <c r="H147" s="87"/>
      <c r="I147" s="87"/>
      <c r="J147" s="87"/>
      <c r="K147" s="87"/>
      <c r="L147" s="87"/>
      <c r="M147" s="87"/>
      <c r="N147" s="87"/>
      <c r="O147" s="87"/>
      <c r="P147" s="87"/>
      <c r="Q147" s="87"/>
      <c r="R147" s="87"/>
      <c r="S147" s="87"/>
      <c r="T147" s="87"/>
      <c r="U147" s="87"/>
      <c r="V147" s="87"/>
      <c r="W147" s="87"/>
      <c r="X147" s="87"/>
      <c r="Y147" s="87"/>
      <c r="Z147" s="87"/>
      <c r="AA147" s="87"/>
      <c r="AB147" s="87"/>
      <c r="AC147" s="87"/>
      <c r="AD147" s="87"/>
      <c r="AE147" s="87"/>
      <c r="AF147" s="87"/>
    </row>
    <row r="148" spans="2:32" s="75" customFormat="1">
      <c r="B148" s="107"/>
      <c r="E148" s="108"/>
    </row>
    <row r="149" spans="2:32" s="75" customFormat="1">
      <c r="B149" s="107"/>
      <c r="E149" s="108"/>
    </row>
    <row r="150" spans="2:32" s="75" customFormat="1">
      <c r="B150" s="107"/>
      <c r="E150" s="108"/>
      <c r="G150" s="85"/>
      <c r="H150" s="85"/>
      <c r="I150" s="85"/>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row>
    <row r="151" spans="2:32" s="75" customFormat="1">
      <c r="B151" s="107"/>
      <c r="E151" s="108"/>
    </row>
    <row r="152" spans="2:32" s="75" customFormat="1">
      <c r="B152" s="107"/>
      <c r="E152" s="108"/>
    </row>
    <row r="153" spans="2:32" s="75" customFormat="1">
      <c r="B153" s="107"/>
      <c r="E153" s="108"/>
    </row>
    <row r="154" spans="2:32" s="75" customFormat="1">
      <c r="B154" s="107"/>
      <c r="E154" s="108"/>
    </row>
    <row r="155" spans="2:32" s="75" customFormat="1">
      <c r="B155" s="107"/>
      <c r="E155" s="108"/>
    </row>
    <row r="156" spans="2:32" s="75" customFormat="1">
      <c r="B156" s="107"/>
      <c r="E156" s="108"/>
    </row>
    <row r="157" spans="2:32" s="75" customFormat="1">
      <c r="B157" s="107"/>
      <c r="E157" s="108"/>
    </row>
    <row r="158" spans="2:32" s="75" customFormat="1">
      <c r="B158" s="107"/>
      <c r="E158" s="108"/>
    </row>
    <row r="159" spans="2:32" s="75" customFormat="1">
      <c r="B159" s="107"/>
      <c r="E159" s="108"/>
    </row>
    <row r="160" spans="2:32" s="75" customFormat="1">
      <c r="B160" s="107"/>
      <c r="E160" s="108"/>
    </row>
    <row r="161" spans="2:32" s="75" customFormat="1">
      <c r="B161" s="107"/>
      <c r="E161" s="108"/>
    </row>
    <row r="162" spans="2:32" s="75" customFormat="1">
      <c r="B162" s="107"/>
      <c r="E162" s="108"/>
    </row>
    <row r="163" spans="2:32" s="75" customFormat="1">
      <c r="B163" s="107"/>
      <c r="E163" s="108"/>
    </row>
    <row r="164" spans="2:32" s="75" customFormat="1">
      <c r="B164" s="107"/>
      <c r="E164" s="108"/>
    </row>
    <row r="165" spans="2:32" s="75" customFormat="1">
      <c r="B165" s="107"/>
      <c r="E165" s="108"/>
    </row>
    <row r="166" spans="2:32" s="75" customFormat="1">
      <c r="B166" s="107"/>
      <c r="E166" s="108"/>
    </row>
    <row r="167" spans="2:32" s="75" customFormat="1">
      <c r="B167" s="107"/>
      <c r="E167" s="108"/>
    </row>
    <row r="168" spans="2:32" s="75" customFormat="1">
      <c r="B168" s="107"/>
      <c r="E168" s="108"/>
    </row>
    <row r="169" spans="2:32" s="75" customFormat="1">
      <c r="B169" s="107"/>
      <c r="E169" s="108"/>
    </row>
    <row r="170" spans="2:32" s="75" customFormat="1">
      <c r="B170" s="107"/>
      <c r="E170" s="108"/>
    </row>
    <row r="171" spans="2:32" s="75" customFormat="1">
      <c r="B171" s="107"/>
      <c r="E171" s="108"/>
    </row>
    <row r="172" spans="2:32" s="75" customFormat="1">
      <c r="B172" s="107"/>
      <c r="E172" s="108"/>
    </row>
    <row r="173" spans="2:32" s="75" customFormat="1">
      <c r="B173" s="107"/>
      <c r="E173" s="108"/>
    </row>
    <row r="174" spans="2:32" s="75" customFormat="1">
      <c r="B174" s="107"/>
      <c r="E174" s="108"/>
      <c r="G174" s="85"/>
      <c r="H174" s="85"/>
      <c r="I174" s="85"/>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row>
    <row r="175" spans="2:32" s="75" customFormat="1">
      <c r="B175" s="107"/>
      <c r="E175" s="108"/>
    </row>
    <row r="176" spans="2:32" s="75" customFormat="1">
      <c r="B176" s="107"/>
      <c r="E176" s="108"/>
      <c r="H176" s="87"/>
      <c r="V176" s="87"/>
    </row>
    <row r="177" spans="2:32" s="75" customFormat="1">
      <c r="B177" s="107"/>
      <c r="E177" s="108"/>
      <c r="H177" s="87"/>
      <c r="V177" s="87"/>
    </row>
    <row r="178" spans="2:32" s="75" customFormat="1">
      <c r="B178" s="107"/>
      <c r="E178" s="108"/>
      <c r="H178" s="87"/>
      <c r="V178" s="87"/>
    </row>
    <row r="179" spans="2:32" s="75" customFormat="1">
      <c r="B179" s="107"/>
      <c r="E179" s="108"/>
      <c r="G179" s="87"/>
      <c r="U179" s="87"/>
    </row>
    <row r="180" spans="2:32" s="75" customFormat="1">
      <c r="B180" s="107"/>
      <c r="E180" s="108"/>
      <c r="G180" s="87"/>
      <c r="U180" s="87"/>
    </row>
    <row r="181" spans="2:32" s="75" customFormat="1">
      <c r="B181" s="107"/>
      <c r="E181" s="108"/>
      <c r="G181" s="87"/>
      <c r="H181" s="87"/>
      <c r="I181" s="87"/>
      <c r="J181" s="87"/>
      <c r="K181" s="87"/>
      <c r="L181" s="87"/>
      <c r="M181" s="87"/>
      <c r="N181" s="87"/>
      <c r="O181" s="87"/>
      <c r="P181" s="87"/>
      <c r="Q181" s="87"/>
      <c r="R181" s="87"/>
      <c r="S181" s="87"/>
      <c r="T181" s="87"/>
      <c r="U181" s="87"/>
      <c r="V181" s="87"/>
      <c r="W181" s="87"/>
      <c r="X181" s="87"/>
      <c r="Y181" s="87"/>
      <c r="Z181" s="87"/>
      <c r="AA181" s="87"/>
      <c r="AB181" s="87"/>
      <c r="AC181" s="87"/>
      <c r="AD181" s="87"/>
      <c r="AE181" s="87"/>
      <c r="AF181" s="87"/>
    </row>
    <row r="182" spans="2:32" s="75" customFormat="1">
      <c r="B182" s="107"/>
      <c r="E182" s="108"/>
    </row>
    <row r="183" spans="2:32" s="75" customFormat="1">
      <c r="B183" s="107"/>
      <c r="E183" s="108"/>
      <c r="G183" s="87"/>
      <c r="H183" s="87"/>
      <c r="I183" s="87"/>
      <c r="J183" s="87"/>
      <c r="K183" s="87"/>
      <c r="L183" s="87"/>
      <c r="M183" s="87"/>
      <c r="N183" s="87"/>
      <c r="O183" s="87"/>
      <c r="P183" s="87"/>
      <c r="Q183" s="87"/>
      <c r="R183" s="87"/>
      <c r="S183" s="87"/>
      <c r="T183" s="87"/>
      <c r="U183" s="87"/>
      <c r="V183" s="87"/>
      <c r="W183" s="87"/>
      <c r="X183" s="87"/>
      <c r="Y183" s="87"/>
      <c r="Z183" s="87"/>
      <c r="AA183" s="87"/>
      <c r="AB183" s="87"/>
      <c r="AC183" s="87"/>
      <c r="AD183" s="87"/>
      <c r="AE183" s="87"/>
      <c r="AF183" s="87"/>
    </row>
    <row r="184" spans="2:32" s="75" customFormat="1">
      <c r="B184" s="107"/>
      <c r="E184" s="108"/>
    </row>
    <row r="185" spans="2:32" s="75" customFormat="1">
      <c r="B185" s="107"/>
      <c r="E185" s="108"/>
    </row>
    <row r="186" spans="2:32" s="75" customFormat="1">
      <c r="B186" s="107"/>
      <c r="E186" s="108"/>
      <c r="G186" s="85"/>
      <c r="H186" s="85"/>
      <c r="I186" s="85"/>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row>
    <row r="187" spans="2:32" s="75" customFormat="1">
      <c r="B187" s="107"/>
      <c r="E187" s="108"/>
    </row>
    <row r="188" spans="2:32" s="75" customFormat="1">
      <c r="B188" s="107"/>
      <c r="E188" s="108"/>
    </row>
    <row r="189" spans="2:32" s="75" customFormat="1">
      <c r="B189" s="107"/>
      <c r="E189" s="108"/>
    </row>
    <row r="190" spans="2:32" s="75" customFormat="1">
      <c r="B190" s="107"/>
      <c r="E190" s="108"/>
    </row>
    <row r="191" spans="2:32" s="75" customFormat="1">
      <c r="B191" s="107"/>
      <c r="E191" s="108"/>
    </row>
    <row r="192" spans="2:32" s="75" customFormat="1">
      <c r="B192" s="107"/>
      <c r="E192" s="108"/>
    </row>
    <row r="193" spans="2:5" s="75" customFormat="1">
      <c r="B193" s="107"/>
      <c r="E193" s="108"/>
    </row>
    <row r="194" spans="2:5" s="75" customFormat="1">
      <c r="B194" s="107"/>
      <c r="E194" s="108"/>
    </row>
    <row r="195" spans="2:5" s="75" customFormat="1">
      <c r="B195" s="107"/>
      <c r="E195" s="108"/>
    </row>
    <row r="196" spans="2:5" s="75" customFormat="1">
      <c r="B196" s="107"/>
      <c r="E196" s="108"/>
    </row>
    <row r="197" spans="2:5" s="75" customFormat="1">
      <c r="B197" s="107"/>
      <c r="E197" s="108"/>
    </row>
    <row r="198" spans="2:5" s="75" customFormat="1">
      <c r="B198" s="107"/>
      <c r="E198" s="108"/>
    </row>
    <row r="199" spans="2:5" s="75" customFormat="1">
      <c r="B199" s="107"/>
      <c r="E199" s="108"/>
    </row>
    <row r="200" spans="2:5" s="75" customFormat="1">
      <c r="B200" s="107"/>
      <c r="E200" s="108"/>
    </row>
    <row r="201" spans="2:5" s="75" customFormat="1">
      <c r="B201" s="107"/>
      <c r="E201" s="108"/>
    </row>
    <row r="202" spans="2:5" s="75" customFormat="1">
      <c r="B202" s="107"/>
      <c r="E202" s="108"/>
    </row>
    <row r="203" spans="2:5" s="75" customFormat="1">
      <c r="B203" s="107"/>
      <c r="E203" s="108"/>
    </row>
    <row r="204" spans="2:5" s="75" customFormat="1">
      <c r="B204" s="107"/>
      <c r="E204" s="108"/>
    </row>
    <row r="205" spans="2:5" s="75" customFormat="1">
      <c r="B205" s="107"/>
      <c r="E205" s="108"/>
    </row>
    <row r="206" spans="2:5" s="75" customFormat="1">
      <c r="B206" s="107"/>
      <c r="E206" s="108"/>
    </row>
    <row r="207" spans="2:5" s="75" customFormat="1">
      <c r="B207" s="107"/>
      <c r="E207" s="108"/>
    </row>
    <row r="208" spans="2:5" s="75" customFormat="1">
      <c r="B208" s="107"/>
      <c r="E208" s="108"/>
    </row>
    <row r="209" spans="2:32" s="75" customFormat="1">
      <c r="B209" s="107"/>
      <c r="E209" s="108"/>
    </row>
    <row r="210" spans="2:32" s="75" customFormat="1">
      <c r="B210" s="107"/>
      <c r="E210" s="108"/>
      <c r="G210" s="85"/>
      <c r="H210" s="85"/>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row>
    <row r="211" spans="2:32" s="75" customFormat="1">
      <c r="B211" s="107"/>
      <c r="E211" s="108"/>
    </row>
    <row r="212" spans="2:32" s="75" customFormat="1">
      <c r="B212" s="107"/>
      <c r="E212" s="108"/>
      <c r="H212" s="87"/>
      <c r="V212" s="87"/>
    </row>
    <row r="213" spans="2:32" s="75" customFormat="1">
      <c r="B213" s="107"/>
      <c r="E213" s="108"/>
      <c r="H213" s="87"/>
      <c r="V213" s="87"/>
    </row>
    <row r="214" spans="2:32" s="75" customFormat="1">
      <c r="B214" s="107"/>
      <c r="E214" s="108"/>
      <c r="H214" s="87"/>
      <c r="V214" s="87"/>
    </row>
    <row r="215" spans="2:32" s="75" customFormat="1">
      <c r="B215" s="107"/>
      <c r="E215" s="108"/>
      <c r="G215" s="87"/>
      <c r="U215" s="87"/>
    </row>
    <row r="216" spans="2:32" s="75" customFormat="1">
      <c r="B216" s="107"/>
      <c r="E216" s="108"/>
      <c r="G216" s="87"/>
      <c r="U216" s="87"/>
    </row>
    <row r="217" spans="2:32" s="75" customFormat="1">
      <c r="B217" s="107"/>
      <c r="E217" s="108"/>
      <c r="G217" s="87"/>
      <c r="H217" s="87"/>
      <c r="I217" s="87"/>
      <c r="J217" s="87"/>
      <c r="K217" s="87"/>
      <c r="L217" s="87"/>
      <c r="M217" s="87"/>
      <c r="N217" s="87"/>
      <c r="O217" s="87"/>
      <c r="P217" s="87"/>
      <c r="Q217" s="87"/>
      <c r="R217" s="87"/>
      <c r="S217" s="87"/>
      <c r="T217" s="87"/>
      <c r="U217" s="87"/>
      <c r="V217" s="87"/>
      <c r="W217" s="87"/>
      <c r="X217" s="87"/>
      <c r="Y217" s="87"/>
      <c r="Z217" s="87"/>
      <c r="AA217" s="87"/>
      <c r="AB217" s="87"/>
      <c r="AC217" s="87"/>
      <c r="AD217" s="87"/>
      <c r="AE217" s="87"/>
      <c r="AF217" s="87"/>
    </row>
    <row r="218" spans="2:32" s="75" customFormat="1">
      <c r="B218" s="107"/>
      <c r="E218" s="108"/>
    </row>
    <row r="219" spans="2:32" s="75" customFormat="1">
      <c r="B219" s="107"/>
      <c r="E219" s="108"/>
      <c r="G219" s="87"/>
      <c r="H219" s="87"/>
      <c r="I219" s="87"/>
      <c r="J219" s="87"/>
      <c r="K219" s="87"/>
      <c r="L219" s="87"/>
      <c r="M219" s="87"/>
      <c r="N219" s="87"/>
      <c r="O219" s="87"/>
      <c r="P219" s="87"/>
      <c r="Q219" s="87"/>
      <c r="R219" s="87"/>
      <c r="S219" s="87"/>
      <c r="T219" s="87"/>
      <c r="U219" s="87"/>
      <c r="V219" s="87"/>
      <c r="W219" s="87"/>
      <c r="X219" s="87"/>
      <c r="Y219" s="87"/>
      <c r="Z219" s="87"/>
      <c r="AA219" s="87"/>
      <c r="AB219" s="87"/>
      <c r="AC219" s="87"/>
      <c r="AD219" s="87"/>
      <c r="AE219" s="87"/>
      <c r="AF219" s="87"/>
    </row>
    <row r="220" spans="2:32" s="75" customFormat="1">
      <c r="B220" s="107"/>
      <c r="E220" s="108"/>
    </row>
    <row r="221" spans="2:32" s="75" customFormat="1">
      <c r="B221" s="107"/>
      <c r="E221" s="108"/>
    </row>
    <row r="222" spans="2:32" s="75" customFormat="1">
      <c r="B222" s="107"/>
      <c r="E222" s="108"/>
      <c r="G222" s="85"/>
      <c r="H222" s="85"/>
      <c r="I222" s="85"/>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row>
    <row r="223" spans="2:32" s="75" customFormat="1">
      <c r="B223" s="107"/>
      <c r="E223" s="108"/>
    </row>
    <row r="224" spans="2:32" s="75" customFormat="1">
      <c r="B224" s="107"/>
      <c r="E224" s="108"/>
    </row>
    <row r="225" spans="2:5" s="75" customFormat="1">
      <c r="B225" s="107"/>
      <c r="E225" s="108"/>
    </row>
    <row r="226" spans="2:5" s="75" customFormat="1">
      <c r="B226" s="107"/>
      <c r="E226" s="108"/>
    </row>
    <row r="227" spans="2:5" s="75" customFormat="1">
      <c r="B227" s="107"/>
      <c r="E227" s="108"/>
    </row>
    <row r="228" spans="2:5" s="75" customFormat="1">
      <c r="B228" s="107"/>
      <c r="E228" s="108"/>
    </row>
    <row r="229" spans="2:5" s="75" customFormat="1">
      <c r="B229" s="107"/>
      <c r="E229" s="108"/>
    </row>
    <row r="230" spans="2:5" s="75" customFormat="1">
      <c r="B230" s="107"/>
      <c r="E230" s="108"/>
    </row>
    <row r="231" spans="2:5" s="75" customFormat="1">
      <c r="B231" s="107"/>
      <c r="E231" s="108"/>
    </row>
    <row r="232" spans="2:5" s="75" customFormat="1">
      <c r="B232" s="107"/>
      <c r="E232" s="108"/>
    </row>
    <row r="233" spans="2:5" s="75" customFormat="1">
      <c r="B233" s="107"/>
      <c r="E233" s="108"/>
    </row>
    <row r="234" spans="2:5" s="75" customFormat="1">
      <c r="B234" s="107"/>
      <c r="E234" s="108"/>
    </row>
    <row r="235" spans="2:5" s="75" customFormat="1">
      <c r="B235" s="107"/>
      <c r="E235" s="108"/>
    </row>
    <row r="236" spans="2:5" s="75" customFormat="1">
      <c r="B236" s="107"/>
      <c r="E236" s="108"/>
    </row>
    <row r="237" spans="2:5" s="75" customFormat="1">
      <c r="B237" s="107"/>
      <c r="E237" s="108"/>
    </row>
    <row r="238" spans="2:5" s="75" customFormat="1">
      <c r="B238" s="107"/>
      <c r="E238" s="108"/>
    </row>
    <row r="239" spans="2:5" s="75" customFormat="1">
      <c r="B239" s="107"/>
      <c r="E239" s="108"/>
    </row>
    <row r="240" spans="2:5" s="75" customFormat="1">
      <c r="B240" s="107"/>
      <c r="E240" s="108"/>
    </row>
    <row r="241" spans="2:32" s="75" customFormat="1">
      <c r="B241" s="107"/>
      <c r="E241" s="108"/>
    </row>
    <row r="242" spans="2:32" s="75" customFormat="1">
      <c r="B242" s="107"/>
      <c r="E242" s="108"/>
    </row>
    <row r="243" spans="2:32" s="75" customFormat="1">
      <c r="B243" s="107"/>
      <c r="E243" s="108"/>
    </row>
    <row r="244" spans="2:32" s="75" customFormat="1">
      <c r="B244" s="107"/>
      <c r="E244" s="108"/>
    </row>
    <row r="245" spans="2:32" s="75" customFormat="1">
      <c r="B245" s="107"/>
      <c r="E245" s="108"/>
    </row>
    <row r="246" spans="2:32" s="75" customFormat="1">
      <c r="B246" s="107"/>
      <c r="E246" s="108"/>
      <c r="G246" s="85"/>
      <c r="H246" s="85"/>
      <c r="I246" s="85"/>
      <c r="J246" s="85"/>
      <c r="K246" s="85"/>
      <c r="L246" s="85"/>
      <c r="M246" s="85"/>
      <c r="N246" s="85"/>
      <c r="O246" s="85"/>
      <c r="P246" s="85"/>
      <c r="Q246" s="85"/>
      <c r="R246" s="85"/>
      <c r="S246" s="85"/>
      <c r="T246" s="85"/>
      <c r="U246" s="85"/>
      <c r="V246" s="85"/>
      <c r="W246" s="85"/>
      <c r="X246" s="85"/>
      <c r="Y246" s="85"/>
      <c r="Z246" s="85"/>
      <c r="AA246" s="85"/>
      <c r="AB246" s="85"/>
      <c r="AC246" s="85"/>
      <c r="AD246" s="85"/>
      <c r="AE246" s="85"/>
      <c r="AF246" s="85"/>
    </row>
    <row r="247" spans="2:32" s="75" customFormat="1">
      <c r="B247" s="107"/>
      <c r="E247" s="108"/>
    </row>
    <row r="248" spans="2:32" s="75" customFormat="1">
      <c r="B248" s="107"/>
      <c r="E248" s="108"/>
      <c r="H248" s="87"/>
      <c r="V248" s="87"/>
    </row>
    <row r="249" spans="2:32" s="75" customFormat="1">
      <c r="B249" s="107"/>
      <c r="E249" s="108"/>
      <c r="H249" s="87"/>
      <c r="V249" s="87"/>
    </row>
    <row r="250" spans="2:32" s="75" customFormat="1">
      <c r="B250" s="107"/>
      <c r="E250" s="108"/>
      <c r="H250" s="87"/>
      <c r="V250" s="87"/>
    </row>
    <row r="251" spans="2:32" s="75" customFormat="1">
      <c r="B251" s="107"/>
      <c r="E251" s="108"/>
      <c r="G251" s="87"/>
      <c r="U251" s="87"/>
    </row>
    <row r="252" spans="2:32" s="75" customFormat="1">
      <c r="B252" s="107"/>
      <c r="E252" s="108"/>
      <c r="G252" s="87"/>
      <c r="U252" s="87"/>
    </row>
    <row r="253" spans="2:32" s="75" customFormat="1">
      <c r="B253" s="107"/>
      <c r="E253" s="108"/>
      <c r="G253" s="87"/>
      <c r="H253" s="87"/>
      <c r="I253" s="87"/>
      <c r="J253" s="87"/>
      <c r="K253" s="87"/>
      <c r="L253" s="87"/>
      <c r="M253" s="87"/>
      <c r="N253" s="87"/>
      <c r="O253" s="87"/>
      <c r="P253" s="87"/>
      <c r="Q253" s="87"/>
      <c r="R253" s="87"/>
      <c r="S253" s="87"/>
      <c r="T253" s="87"/>
      <c r="U253" s="87"/>
      <c r="V253" s="87"/>
      <c r="W253" s="87"/>
      <c r="X253" s="87"/>
      <c r="Y253" s="87"/>
      <c r="Z253" s="87"/>
      <c r="AA253" s="87"/>
      <c r="AB253" s="87"/>
      <c r="AC253" s="87"/>
      <c r="AD253" s="87"/>
      <c r="AE253" s="87"/>
      <c r="AF253" s="87"/>
    </row>
    <row r="254" spans="2:32" s="75" customFormat="1">
      <c r="B254" s="107"/>
      <c r="E254" s="108"/>
    </row>
    <row r="255" spans="2:32" s="75" customFormat="1">
      <c r="B255" s="107"/>
      <c r="E255" s="108"/>
      <c r="G255" s="87"/>
      <c r="H255" s="87"/>
      <c r="I255" s="87"/>
      <c r="J255" s="87"/>
      <c r="K255" s="87"/>
      <c r="L255" s="87"/>
      <c r="M255" s="87"/>
      <c r="N255" s="87"/>
      <c r="O255" s="87"/>
      <c r="P255" s="87"/>
      <c r="Q255" s="87"/>
      <c r="R255" s="87"/>
      <c r="S255" s="87"/>
      <c r="T255" s="87"/>
      <c r="U255" s="87"/>
      <c r="V255" s="87"/>
      <c r="W255" s="87"/>
      <c r="X255" s="87"/>
      <c r="Y255" s="87"/>
      <c r="Z255" s="87"/>
      <c r="AA255" s="87"/>
      <c r="AB255" s="87"/>
      <c r="AC255" s="87"/>
      <c r="AD255" s="87"/>
      <c r="AE255" s="87"/>
      <c r="AF255" s="87"/>
    </row>
    <row r="256" spans="2:32" s="75" customFormat="1">
      <c r="B256" s="107"/>
      <c r="E256" s="108"/>
    </row>
    <row r="257" spans="2:32" s="75" customFormat="1">
      <c r="B257" s="107"/>
      <c r="E257" s="108"/>
    </row>
    <row r="258" spans="2:32" s="75" customFormat="1">
      <c r="B258" s="107"/>
      <c r="E258" s="108"/>
      <c r="G258" s="85"/>
      <c r="H258" s="85"/>
      <c r="I258" s="85"/>
      <c r="J258" s="85"/>
      <c r="K258" s="85"/>
      <c r="L258" s="85"/>
      <c r="M258" s="85"/>
      <c r="N258" s="85"/>
      <c r="O258" s="85"/>
      <c r="P258" s="85"/>
      <c r="Q258" s="85"/>
      <c r="R258" s="85"/>
      <c r="S258" s="85"/>
      <c r="T258" s="85"/>
      <c r="U258" s="85"/>
      <c r="V258" s="85"/>
      <c r="W258" s="85"/>
      <c r="X258" s="85"/>
      <c r="Y258" s="85"/>
      <c r="Z258" s="85"/>
      <c r="AA258" s="85"/>
      <c r="AB258" s="85"/>
      <c r="AC258" s="85"/>
      <c r="AD258" s="85"/>
      <c r="AE258" s="85"/>
      <c r="AF258" s="85"/>
    </row>
    <row r="259" spans="2:32" s="75" customFormat="1">
      <c r="B259" s="107"/>
      <c r="E259" s="108"/>
    </row>
    <row r="260" spans="2:32" s="75" customFormat="1">
      <c r="B260" s="107"/>
      <c r="E260" s="108"/>
    </row>
    <row r="261" spans="2:32" s="75" customFormat="1">
      <c r="B261" s="107"/>
      <c r="E261" s="108"/>
    </row>
    <row r="262" spans="2:32" s="75" customFormat="1">
      <c r="B262" s="107"/>
      <c r="E262" s="108"/>
    </row>
    <row r="263" spans="2:32" s="75" customFormat="1">
      <c r="B263" s="107"/>
      <c r="E263" s="108"/>
    </row>
    <row r="264" spans="2:32" s="75" customFormat="1">
      <c r="B264" s="107"/>
      <c r="E264" s="108"/>
    </row>
    <row r="265" spans="2:32" s="75" customFormat="1">
      <c r="B265" s="107"/>
      <c r="E265" s="108"/>
    </row>
    <row r="266" spans="2:32" s="75" customFormat="1">
      <c r="B266" s="107"/>
      <c r="E266" s="108"/>
    </row>
    <row r="267" spans="2:32" s="75" customFormat="1">
      <c r="B267" s="107"/>
      <c r="E267" s="108"/>
    </row>
    <row r="268" spans="2:32" s="75" customFormat="1">
      <c r="B268" s="107"/>
      <c r="E268" s="108"/>
    </row>
    <row r="269" spans="2:32" s="75" customFormat="1">
      <c r="B269" s="107"/>
      <c r="E269" s="108"/>
    </row>
    <row r="270" spans="2:32" s="75" customFormat="1">
      <c r="B270" s="107"/>
      <c r="E270" s="108"/>
    </row>
    <row r="271" spans="2:32" s="75" customFormat="1">
      <c r="B271" s="107"/>
      <c r="E271" s="108"/>
    </row>
    <row r="272" spans="2:32" s="75" customFormat="1">
      <c r="B272" s="107"/>
      <c r="E272" s="108"/>
    </row>
    <row r="273" spans="2:32" s="75" customFormat="1">
      <c r="B273" s="107"/>
      <c r="E273" s="108"/>
    </row>
    <row r="274" spans="2:32" s="75" customFormat="1">
      <c r="B274" s="107"/>
      <c r="E274" s="108"/>
    </row>
    <row r="275" spans="2:32" s="75" customFormat="1">
      <c r="B275" s="107"/>
      <c r="E275" s="108"/>
    </row>
    <row r="276" spans="2:32" s="75" customFormat="1">
      <c r="B276" s="107"/>
      <c r="E276" s="108"/>
    </row>
    <row r="277" spans="2:32" s="75" customFormat="1">
      <c r="B277" s="107"/>
      <c r="E277" s="108"/>
    </row>
    <row r="278" spans="2:32" s="75" customFormat="1">
      <c r="B278" s="107"/>
      <c r="E278" s="108"/>
    </row>
    <row r="279" spans="2:32" s="75" customFormat="1">
      <c r="B279" s="107"/>
      <c r="E279" s="108"/>
    </row>
    <row r="280" spans="2:32" s="75" customFormat="1">
      <c r="B280" s="107"/>
      <c r="E280" s="108"/>
    </row>
    <row r="281" spans="2:32" s="75" customFormat="1">
      <c r="B281" s="107"/>
      <c r="E281" s="108"/>
    </row>
    <row r="282" spans="2:32" s="75" customFormat="1">
      <c r="B282" s="107"/>
      <c r="E282" s="108"/>
      <c r="G282" s="85"/>
      <c r="H282" s="85"/>
      <c r="I282" s="85"/>
      <c r="J282" s="85"/>
      <c r="K282" s="85"/>
      <c r="L282" s="85"/>
      <c r="M282" s="85"/>
      <c r="N282" s="85"/>
      <c r="O282" s="85"/>
      <c r="P282" s="85"/>
      <c r="Q282" s="85"/>
      <c r="R282" s="85"/>
      <c r="S282" s="85"/>
      <c r="T282" s="85"/>
      <c r="U282" s="85"/>
      <c r="V282" s="85"/>
      <c r="W282" s="85"/>
      <c r="X282" s="85"/>
      <c r="Y282" s="85"/>
      <c r="Z282" s="85"/>
      <c r="AA282" s="85"/>
      <c r="AB282" s="85"/>
      <c r="AC282" s="85"/>
      <c r="AD282" s="85"/>
      <c r="AE282" s="85"/>
      <c r="AF282" s="85"/>
    </row>
    <row r="283" spans="2:32" s="75" customFormat="1">
      <c r="B283" s="107"/>
      <c r="E283" s="108"/>
    </row>
    <row r="284" spans="2:32" s="75" customFormat="1">
      <c r="B284" s="107"/>
      <c r="E284" s="108"/>
      <c r="H284" s="87"/>
      <c r="V284" s="87"/>
    </row>
    <row r="285" spans="2:32" s="75" customFormat="1">
      <c r="B285" s="107"/>
      <c r="E285" s="108"/>
      <c r="H285" s="87"/>
      <c r="V285" s="87"/>
    </row>
    <row r="286" spans="2:32" s="75" customFormat="1">
      <c r="B286" s="107"/>
      <c r="E286" s="108"/>
      <c r="H286" s="87"/>
      <c r="V286" s="87"/>
    </row>
    <row r="287" spans="2:32" s="75" customFormat="1">
      <c r="B287" s="107"/>
      <c r="E287" s="108"/>
      <c r="G287" s="87"/>
      <c r="U287" s="87"/>
    </row>
    <row r="288" spans="2:32" s="75" customFormat="1">
      <c r="B288" s="107"/>
      <c r="E288" s="108"/>
      <c r="G288" s="87"/>
      <c r="U288" s="87"/>
    </row>
    <row r="289" spans="2:32" s="75" customFormat="1">
      <c r="B289" s="107"/>
      <c r="E289" s="108"/>
      <c r="G289" s="87"/>
      <c r="H289" s="87"/>
      <c r="I289" s="87"/>
      <c r="J289" s="87"/>
      <c r="K289" s="87"/>
      <c r="L289" s="87"/>
      <c r="M289" s="87"/>
      <c r="N289" s="87"/>
      <c r="O289" s="87"/>
      <c r="P289" s="87"/>
      <c r="Q289" s="87"/>
      <c r="R289" s="87"/>
      <c r="S289" s="87"/>
      <c r="T289" s="87"/>
      <c r="U289" s="87"/>
      <c r="V289" s="87"/>
      <c r="W289" s="87"/>
      <c r="X289" s="87"/>
      <c r="Y289" s="87"/>
      <c r="Z289" s="87"/>
      <c r="AA289" s="87"/>
      <c r="AB289" s="87"/>
      <c r="AC289" s="87"/>
      <c r="AD289" s="87"/>
      <c r="AE289" s="87"/>
      <c r="AF289" s="87"/>
    </row>
    <row r="290" spans="2:32" s="75" customFormat="1">
      <c r="B290" s="107"/>
      <c r="E290" s="108"/>
    </row>
    <row r="291" spans="2:32" s="75" customFormat="1">
      <c r="B291" s="107"/>
      <c r="E291" s="108"/>
      <c r="G291" s="87"/>
      <c r="H291" s="87"/>
      <c r="I291" s="87"/>
      <c r="J291" s="87"/>
      <c r="K291" s="87"/>
      <c r="L291" s="87"/>
      <c r="M291" s="87"/>
      <c r="N291" s="87"/>
      <c r="O291" s="87"/>
      <c r="P291" s="87"/>
      <c r="Q291" s="87"/>
      <c r="R291" s="87"/>
      <c r="S291" s="87"/>
      <c r="T291" s="87"/>
      <c r="U291" s="87"/>
      <c r="V291" s="87"/>
      <c r="W291" s="87"/>
      <c r="X291" s="87"/>
      <c r="Y291" s="87"/>
      <c r="Z291" s="87"/>
      <c r="AA291" s="87"/>
      <c r="AB291" s="87"/>
      <c r="AC291" s="87"/>
      <c r="AD291" s="87"/>
      <c r="AE291" s="87"/>
      <c r="AF291" s="87"/>
    </row>
    <row r="292" spans="2:32" s="75" customFormat="1">
      <c r="B292" s="107"/>
      <c r="E292" s="108"/>
    </row>
    <row r="293" spans="2:32" s="75" customFormat="1">
      <c r="B293" s="107"/>
      <c r="E293" s="108"/>
    </row>
    <row r="294" spans="2:32" s="75" customFormat="1">
      <c r="B294" s="107"/>
      <c r="E294" s="108"/>
      <c r="G294" s="85"/>
      <c r="H294" s="85"/>
      <c r="I294" s="85"/>
      <c r="J294" s="85"/>
      <c r="K294" s="85"/>
      <c r="L294" s="85"/>
      <c r="M294" s="85"/>
      <c r="N294" s="85"/>
      <c r="O294" s="85"/>
      <c r="P294" s="85"/>
      <c r="Q294" s="85"/>
      <c r="R294" s="85"/>
      <c r="S294" s="85"/>
      <c r="T294" s="85"/>
      <c r="U294" s="85"/>
      <c r="V294" s="85"/>
      <c r="W294" s="85"/>
      <c r="X294" s="85"/>
      <c r="Y294" s="85"/>
      <c r="Z294" s="85"/>
      <c r="AA294" s="85"/>
      <c r="AB294" s="85"/>
      <c r="AC294" s="85"/>
      <c r="AD294" s="85"/>
      <c r="AE294" s="85"/>
      <c r="AF294" s="85"/>
    </row>
    <row r="295" spans="2:32" s="75" customFormat="1">
      <c r="B295" s="107"/>
      <c r="E295" s="108"/>
    </row>
    <row r="296" spans="2:32" s="75" customFormat="1">
      <c r="B296" s="107"/>
      <c r="E296" s="108"/>
    </row>
    <row r="297" spans="2:32" s="75" customFormat="1">
      <c r="B297" s="107"/>
      <c r="E297" s="108"/>
    </row>
    <row r="298" spans="2:32" s="75" customFormat="1">
      <c r="B298" s="107"/>
      <c r="E298" s="108"/>
    </row>
    <row r="299" spans="2:32" s="75" customFormat="1">
      <c r="B299" s="107"/>
      <c r="E299" s="108"/>
    </row>
    <row r="300" spans="2:32" s="75" customFormat="1">
      <c r="B300" s="107"/>
      <c r="E300" s="108"/>
    </row>
    <row r="301" spans="2:32" s="75" customFormat="1">
      <c r="B301" s="107"/>
      <c r="E301" s="108"/>
    </row>
    <row r="302" spans="2:32" s="75" customFormat="1">
      <c r="B302" s="107"/>
      <c r="E302" s="108"/>
    </row>
    <row r="303" spans="2:32" s="75" customFormat="1">
      <c r="B303" s="107"/>
      <c r="E303" s="108"/>
    </row>
    <row r="304" spans="2:32" s="75" customFormat="1">
      <c r="B304" s="107"/>
      <c r="E304" s="108"/>
    </row>
    <row r="305" spans="2:5" s="75" customFormat="1">
      <c r="B305" s="107"/>
      <c r="E305" s="108"/>
    </row>
    <row r="306" spans="2:5" s="75" customFormat="1">
      <c r="B306" s="107"/>
      <c r="E306" s="108"/>
    </row>
    <row r="307" spans="2:5" s="75" customFormat="1">
      <c r="B307" s="107"/>
      <c r="E307" s="108"/>
    </row>
    <row r="308" spans="2:5" s="75" customFormat="1">
      <c r="B308" s="107"/>
      <c r="E308" s="108"/>
    </row>
    <row r="309" spans="2:5" s="75" customFormat="1">
      <c r="B309" s="107"/>
      <c r="E309" s="108"/>
    </row>
    <row r="310" spans="2:5" s="75" customFormat="1">
      <c r="B310" s="107"/>
      <c r="E310" s="108"/>
    </row>
    <row r="311" spans="2:5" s="75" customFormat="1">
      <c r="B311" s="107"/>
      <c r="E311" s="108"/>
    </row>
    <row r="312" spans="2:5" s="75" customFormat="1">
      <c r="B312" s="107"/>
      <c r="E312" s="108"/>
    </row>
    <row r="313" spans="2:5" s="75" customFormat="1">
      <c r="B313" s="107"/>
      <c r="E313" s="108"/>
    </row>
    <row r="314" spans="2:5" s="75" customFormat="1">
      <c r="B314" s="107"/>
      <c r="E314" s="108"/>
    </row>
    <row r="315" spans="2:5" s="75" customFormat="1">
      <c r="B315" s="107"/>
      <c r="E315" s="108"/>
    </row>
    <row r="316" spans="2:5" s="75" customFormat="1">
      <c r="B316" s="107"/>
      <c r="E316" s="108"/>
    </row>
    <row r="317" spans="2:5" s="75" customFormat="1">
      <c r="B317" s="107"/>
      <c r="E317" s="108"/>
    </row>
    <row r="318" spans="2:5" s="75" customFormat="1">
      <c r="B318" s="107"/>
      <c r="E318" s="108"/>
    </row>
    <row r="319" spans="2:5" s="75" customFormat="1">
      <c r="B319" s="107"/>
      <c r="E319" s="108"/>
    </row>
    <row r="320" spans="2:5" s="75" customFormat="1">
      <c r="B320" s="107"/>
      <c r="E320" s="108"/>
    </row>
    <row r="321" spans="1:5" s="75" customFormat="1">
      <c r="B321" s="107"/>
      <c r="E321" s="108"/>
    </row>
    <row r="322" spans="1:5" s="75" customFormat="1">
      <c r="B322" s="107"/>
      <c r="E322" s="108"/>
    </row>
    <row r="323" spans="1:5" s="75" customFormat="1">
      <c r="B323" s="107"/>
      <c r="E323" s="108"/>
    </row>
    <row r="324" spans="1:5" s="75" customFormat="1">
      <c r="B324" s="107"/>
      <c r="E324" s="108"/>
    </row>
    <row r="325" spans="1:5" s="75" customFormat="1">
      <c r="B325" s="107"/>
      <c r="E325" s="108"/>
    </row>
    <row r="326" spans="1:5" s="75" customFormat="1">
      <c r="B326" s="107"/>
      <c r="E326" s="108"/>
    </row>
    <row r="327" spans="1:5" s="75" customFormat="1">
      <c r="B327" s="107"/>
      <c r="E327" s="108"/>
    </row>
    <row r="328" spans="1:5" s="75" customFormat="1">
      <c r="B328" s="107"/>
      <c r="E328" s="108"/>
    </row>
    <row r="329" spans="1:5" s="75" customFormat="1">
      <c r="B329" s="107"/>
      <c r="E329" s="108"/>
    </row>
    <row r="330" spans="1:5" s="75" customFormat="1">
      <c r="B330" s="107"/>
      <c r="E330" s="108"/>
    </row>
    <row r="331" spans="1:5" s="75" customFormat="1">
      <c r="B331" s="107"/>
      <c r="E331" s="108"/>
    </row>
    <row r="332" spans="1:5" s="75" customFormat="1">
      <c r="B332" s="107"/>
      <c r="E332" s="108"/>
    </row>
    <row r="333" spans="1:5" s="75" customFormat="1">
      <c r="B333" s="107"/>
      <c r="E333" s="108"/>
    </row>
    <row r="334" spans="1:5" s="75" customFormat="1">
      <c r="B334" s="107"/>
      <c r="E334" s="108"/>
    </row>
    <row r="335" spans="1:5">
      <c r="A335" s="75"/>
    </row>
    <row r="336" spans="1:5">
      <c r="A336" s="75"/>
    </row>
    <row r="337" spans="1:1">
      <c r="A337" s="75"/>
    </row>
    <row r="338" spans="1:1">
      <c r="A338" s="75"/>
    </row>
    <row r="339" spans="1:1">
      <c r="A339" s="75"/>
    </row>
    <row r="340" spans="1:1">
      <c r="A340" s="75"/>
    </row>
    <row r="341" spans="1:1">
      <c r="A341" s="75"/>
    </row>
    <row r="342" spans="1:1">
      <c r="A342" s="75"/>
    </row>
  </sheetData>
  <mergeCells count="3">
    <mergeCell ref="B3:G3"/>
    <mergeCell ref="B5:F5"/>
    <mergeCell ref="B29:E29"/>
  </mergeCells>
  <dataValidations count="2">
    <dataValidation type="decimal" operator="greaterThan" sqref="E7:E28" xr:uid="{E034B54D-B975-4FA0-ABE0-90608012ED16}">
      <formula1>0</formula1>
    </dataValidation>
    <dataValidation operator="greaterThan" sqref="D7:D28" xr:uid="{2C813044-F3A7-40E4-9963-36ECE8E8975A}">
      <formula1>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61134e7c-f487-4f3e-b234-30d43b5f02e1" ContentTypeId="0x010100A00871B6ADF1FF46A0727E13CD234E7E"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xternSysteemIdentificatiekenmerk xmlns="ba4790f2-98c4-4268-a930-bdc80538f7bb" xsi:nil="true"/>
    <ae6d95edee634b2792e6f1a4ecf2da08 xmlns="ba4790f2-98c4-4268-a930-bdc80538f7bb">
      <Terms xmlns="http://schemas.microsoft.com/office/infopath/2007/PartnerControls"/>
    </ae6d95edee634b2792e6f1a4ecf2da08>
    <Bijvoegen xmlns="ba4790f2-98c4-4268-a930-bdc80538f7bb">false</Bijvoegen>
    <StartZaak_x0020_ xmlns="ba4790f2-98c4-4268-a930-bdc80538f7bb" xsi:nil="true"/>
    <g5a2340f0f904ba4a99e1492014754c9 xmlns="ba4790f2-98c4-4268-a930-bdc80538f7bb">
      <Terms xmlns="http://schemas.microsoft.com/office/infopath/2007/PartnerControls"/>
    </g5a2340f0f904ba4a99e1492014754c9>
    <ZaaksysteemKenmerk xmlns="ba4790f2-98c4-4268-a930-bdc80538f7bb" xsi:nil="true"/>
    <TaxCatchAll xmlns="ba4790f2-98c4-4268-a930-bdc80538f7bb">
      <Value>2</Value>
      <Value>1</Value>
    </TaxCatchAll>
    <_dlc_DocId xmlns="baec7899-1724-481a-932b-ec68fc35d982">POV365-1775097266-5089</_dlc_DocId>
    <_dlc_DocIdUrl xmlns="baec7899-1724-481a-932b-ec68fc35d982">
      <Url>https://overijssel.sharepoint.com/sites/PROJ-WKOS.182GOKunstwerkenEW/_layouts/15/DocIdRedir.aspx?ID=POV365-1775097266-5089</Url>
      <Description>POV365-1775097266-5089</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Overijssel Document" ma:contentTypeID="0x010100A00871B6ADF1FF46A0727E13CD234E7E0026107B20F4AA2147AF52D498502062E6" ma:contentTypeVersion="7" ma:contentTypeDescription="Standaard document met de generieke eigenschappen." ma:contentTypeScope="" ma:versionID="62f6634273567eb8a16897366246ee5c">
  <xsd:schema xmlns:xsd="http://www.w3.org/2001/XMLSchema" xmlns:xs="http://www.w3.org/2001/XMLSchema" xmlns:p="http://schemas.microsoft.com/office/2006/metadata/properties" xmlns:ns2="ba4790f2-98c4-4268-a930-bdc80538f7bb" xmlns:ns3="baec7899-1724-481a-932b-ec68fc35d982" targetNamespace="http://schemas.microsoft.com/office/2006/metadata/properties" ma:root="true" ma:fieldsID="395e0edee66e9a16d0246b90dad18a77" ns2:_="" ns3:_="">
    <xsd:import namespace="ba4790f2-98c4-4268-a930-bdc80538f7bb"/>
    <xsd:import namespace="baec7899-1724-481a-932b-ec68fc35d982"/>
    <xsd:element name="properties">
      <xsd:complexType>
        <xsd:sequence>
          <xsd:element name="documentManagement">
            <xsd:complexType>
              <xsd:all>
                <xsd:element ref="ns2:ExternSysteemIdentificatiekenmerk" minOccurs="0"/>
                <xsd:element ref="ns2:TaxCatchAll" minOccurs="0"/>
                <xsd:element ref="ns2:TaxCatchAllLabel" minOccurs="0"/>
                <xsd:element ref="ns2:g5a2340f0f904ba4a99e1492014754c9" minOccurs="0"/>
                <xsd:element ref="ns2:ae6d95edee634b2792e6f1a4ecf2da08" minOccurs="0"/>
                <xsd:element ref="ns2:ZaaksysteemKenmerk" minOccurs="0"/>
                <xsd:element ref="ns2:Bijvoegen" minOccurs="0"/>
                <xsd:element ref="ns2:StartZaak_x002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4790f2-98c4-4268-a930-bdc80538f7bb" elementFormDefault="qualified">
    <xsd:import namespace="http://schemas.microsoft.com/office/2006/documentManagement/types"/>
    <xsd:import namespace="http://schemas.microsoft.com/office/infopath/2007/PartnerControls"/>
    <xsd:element name="ExternSysteemIdentificatiekenmerk" ma:index="4" nillable="true" ma:displayName="Extern systeem identificatiekenmerk" ma:description="Specificeer hier het systeem en het kenmerk (bijv. SAP-19373836)" ma:internalName="ExternSysteemIdentificatiekenmerk">
      <xsd:simpleType>
        <xsd:restriction base="dms:Text">
          <xsd:maxLength value="255"/>
        </xsd:restriction>
      </xsd:simpleType>
    </xsd:element>
    <xsd:element name="TaxCatchAll" ma:index="6" nillable="true" ma:displayName="Taxonomy Catch All Column" ma:hidden="true" ma:list="{ab589f3a-b5bd-473d-84b1-ce1ed8227f79}" ma:internalName="TaxCatchAll" ma:showField="CatchAllData" ma:web="baec7899-1724-481a-932b-ec68fc35d982">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ab589f3a-b5bd-473d-84b1-ce1ed8227f79}" ma:internalName="TaxCatchAllLabel" ma:readOnly="true" ma:showField="CatchAllDataLabel" ma:web="baec7899-1724-481a-932b-ec68fc35d982">
      <xsd:complexType>
        <xsd:complexContent>
          <xsd:extension base="dms:MultiChoiceLookup">
            <xsd:sequence>
              <xsd:element name="Value" type="dms:Lookup" maxOccurs="unbounded" minOccurs="0" nillable="true"/>
            </xsd:sequence>
          </xsd:extension>
        </xsd:complexContent>
      </xsd:complexType>
    </xsd:element>
    <xsd:element name="g5a2340f0f904ba4a99e1492014754c9" ma:index="9" nillable="true" ma:taxonomy="true" ma:internalName="g5a2340f0f904ba4a99e1492014754c9" ma:taxonomyFieldName="Documenttype" ma:displayName="Documenttype" ma:default="" ma:fieldId="{05a2340f-0f90-4ba4-a99e-1492014754c9}" ma:sspId="61134e7c-f487-4f3e-b234-30d43b5f02e1" ma:termSetId="dd23a233-2f62-4320-bc53-288f842bf377" ma:anchorId="00000000-0000-0000-0000-000000000000" ma:open="false" ma:isKeyword="false">
      <xsd:complexType>
        <xsd:sequence>
          <xsd:element ref="pc:Terms" minOccurs="0" maxOccurs="1"/>
        </xsd:sequence>
      </xsd:complexType>
    </xsd:element>
    <xsd:element name="ae6d95edee634b2792e6f1a4ecf2da08" ma:index="13" nillable="true" ma:taxonomy="true" ma:internalName="ae6d95edee634b2792e6f1a4ecf2da08" ma:taxonomyFieldName="Documentstatus" ma:displayName="Documentstatus" ma:fieldId="{ae6d95ed-ee63-4b27-92e6-f1a4ecf2da08}" ma:sspId="61134e7c-f487-4f3e-b234-30d43b5f02e1" ma:termSetId="d4545161-d101-419d-849d-c2735aac7eba" ma:anchorId="00000000-0000-0000-0000-000000000000" ma:open="false" ma:isKeyword="false">
      <xsd:complexType>
        <xsd:sequence>
          <xsd:element ref="pc:Terms" minOccurs="0" maxOccurs="1"/>
        </xsd:sequence>
      </xsd:complexType>
    </xsd:element>
    <xsd:element name="ZaaksysteemKenmerk" ma:index="15" nillable="true" ma:displayName="Zaaksysteem kenmerk" ma:hidden="true" ma:internalName="ZaaksysteemKenmerk" ma:readOnly="false">
      <xsd:simpleType>
        <xsd:restriction base="dms:Text">
          <xsd:maxLength value="255"/>
        </xsd:restriction>
      </xsd:simpleType>
    </xsd:element>
    <xsd:element name="Bijvoegen" ma:index="16" nillable="true" ma:displayName="Bijvoegen" ma:default="0" ma:hidden="true" ma:internalName="Bijvoegen" ma:readOnly="false">
      <xsd:simpleType>
        <xsd:restriction base="dms:Boolean"/>
      </xsd:simpleType>
    </xsd:element>
    <xsd:element name="StartZaak_x0020_" ma:index="17" nillable="true" ma:displayName="Start zaak" ma:hidden="true" ma:internalName="StartZaak_x0020_"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ec7899-1724-481a-932b-ec68fc35d982" elementFormDefault="qualified">
    <xsd:import namespace="http://schemas.microsoft.com/office/2006/documentManagement/types"/>
    <xsd:import namespace="http://schemas.microsoft.com/office/infopath/2007/PartnerControls"/>
    <xsd:element name="_dlc_DocId" ma:index="1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3F9BCB-8116-452E-A90F-2B0D457B6966}">
  <ds:schemaRefs>
    <ds:schemaRef ds:uri="Microsoft.SharePoint.Taxonomy.ContentTypeSync"/>
  </ds:schemaRefs>
</ds:datastoreItem>
</file>

<file path=customXml/itemProps2.xml><?xml version="1.0" encoding="utf-8"?>
<ds:datastoreItem xmlns:ds="http://schemas.openxmlformats.org/officeDocument/2006/customXml" ds:itemID="{65A7F704-C85D-47DD-9C4D-7EAC0E8E7E4F}">
  <ds:schemaRefs>
    <ds:schemaRef ds:uri="http://schemas.microsoft.com/sharepoint/events"/>
  </ds:schemaRefs>
</ds:datastoreItem>
</file>

<file path=customXml/itemProps3.xml><?xml version="1.0" encoding="utf-8"?>
<ds:datastoreItem xmlns:ds="http://schemas.openxmlformats.org/officeDocument/2006/customXml" ds:itemID="{CA8B3EA8-7410-4F2E-9966-1EE978CCF0EB}">
  <ds:schemaRefs>
    <ds:schemaRef ds:uri="http://schemas.microsoft.com/sharepoint/v3/contenttype/forms"/>
  </ds:schemaRefs>
</ds:datastoreItem>
</file>

<file path=customXml/itemProps4.xml><?xml version="1.0" encoding="utf-8"?>
<ds:datastoreItem xmlns:ds="http://schemas.openxmlformats.org/officeDocument/2006/customXml" ds:itemID="{6098750D-3FBF-470B-AC95-10F89AB3CE1F}">
  <ds:schemaRefs>
    <ds:schemaRef ds:uri="http://schemas.microsoft.com/office/2006/metadata/properties"/>
    <ds:schemaRef ds:uri="http://schemas.microsoft.com/office/infopath/2007/PartnerControls"/>
    <ds:schemaRef ds:uri="http://www.w3.org/XML/1998/namespace"/>
    <ds:schemaRef ds:uri="baec7899-1724-481a-932b-ec68fc35d982"/>
    <ds:schemaRef ds:uri="http://purl.org/dc/terms/"/>
    <ds:schemaRef ds:uri="ba4790f2-98c4-4268-a930-bdc80538f7bb"/>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5.xml><?xml version="1.0" encoding="utf-8"?>
<ds:datastoreItem xmlns:ds="http://schemas.openxmlformats.org/officeDocument/2006/customXml" ds:itemID="{F353F7E1-E0F9-495D-B9FB-F85CCB0181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4790f2-98c4-4268-a930-bdc80538f7bb"/>
    <ds:schemaRef ds:uri="baec7899-1724-481a-932b-ec68fc35d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f7c1374-3856-4efe-8a20-c736d592c69d}" enabled="1" method="Standard" siteId="{198fc6c4-dbc7-4471-82ef-764d9e62caf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Inschrijfsom</vt:lpstr>
      <vt:lpstr>1. Hoogenwegbrug GO E&amp;W</vt:lpstr>
      <vt:lpstr>2. Heerenbrug GO E&amp;W</vt:lpstr>
      <vt:lpstr>3. Beukerssluisophaalbrug GO E&amp;</vt:lpstr>
      <vt:lpstr>4. Tarieven ROK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Akin Keskin</dc:creator>
  <cp:keywords/>
  <dc:description/>
  <cp:lastModifiedBy>Akin Keskin</cp:lastModifiedBy>
  <cp:revision/>
  <dcterms:created xsi:type="dcterms:W3CDTF">2026-08-27T10:19:52Z</dcterms:created>
  <dcterms:modified xsi:type="dcterms:W3CDTF">2026-10-04T17:55:22Z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0x010100A00871B6ADF1FF46A0727E13CD234E7E0026107B20F4AA2147AF52D498502062E6</vt:lpwstr>
  </property>
  <property fmtid="{D5CDD505-2E9C-101B-9397-08002B2CF9AE}" pid="3" name="hc177bb5d1a84cadb04e5c71ff211ad4">
    <vt:lpwstr>Verkeer en vervoer|1067d225-fad3-46b5-babf-1d4fb2eab7e5</vt:lpwstr>
  </property>
  <property fmtid="{D5CDD505-2E9C-101B-9397-08002B2CF9AE}" pid="4" name="g4911d1be07a4422a8ee2ce893e0df3b">
    <vt:lpwstr>WK|57d7adc0-b076-4b57-bbb8-6fbed65b0296</vt:lpwstr>
  </property>
  <property fmtid="{D5CDD505-2E9C-101B-9397-08002B2CF9AE}" pid="5" name="_dlc_DocIdItemGuid">
    <vt:lpwstr>d5bdd719-7d65-46f1-a21d-5df5988cf23f</vt:lpwstr>
  </property>
  <property fmtid="{D5CDD505-2E9C-101B-9397-08002B2CF9AE}" pid="6" name="Taakveld">
    <vt:lpwstr>1;#Verkeer en vervoer|1067d225-fad3-46b5-babf-1d4fb2eab7e5</vt:lpwstr>
  </property>
  <property fmtid="{D5CDD505-2E9C-101B-9397-08002B2CF9AE}" pid="7" name="Verantwoordelijk organisatieonderdeel">
    <vt:lpwstr>2;#WK|57d7adc0-b076-4b57-bbb8-6fbed65b0296</vt:lpwstr>
  </property>
  <property fmtid="{D5CDD505-2E9C-101B-9397-08002B2CF9AE}" pid="8" name="Documenttype">
    <vt:lpwstr/>
  </property>
  <property fmtid="{D5CDD505-2E9C-101B-9397-08002B2CF9AE}" pid="9" name="Documentstatus">
    <vt:lpwstr/>
  </property>
  <property fmtid="{D5CDD505-2E9C-101B-9397-08002B2CF9AE}" pid="10" name="Verantwoordelijk_x0020_organisatieonderdeel">
    <vt:lpwstr>2;#WK|57d7adc0-b076-4b57-bbb8-6fbed65b0296</vt:lpwstr>
  </property>
  <property fmtid="{D5CDD505-2E9C-101B-9397-08002B2CF9AE}" pid="11" name="Selectielijstnummer">
    <vt:lpwstr/>
  </property>
  <property fmtid="{D5CDD505-2E9C-101B-9397-08002B2CF9AE}" pid="12" name="MediaServiceImageTags">
    <vt:lpwstr/>
  </property>
  <property fmtid="{D5CDD505-2E9C-101B-9397-08002B2CF9AE}" pid="13" name="leedccc8b8a64a658e7b6cf4fb0de248">
    <vt:lpwstr/>
  </property>
  <property fmtid="{D5CDD505-2E9C-101B-9397-08002B2CF9AE}" pid="14" name="gdee63a8b651439cb8bd2cdd061035cb">
    <vt:lpwstr/>
  </property>
  <property fmtid="{D5CDD505-2E9C-101B-9397-08002B2CF9AE}" pid="15" name="Proces">
    <vt:lpwstr/>
  </property>
  <property fmtid="{D5CDD505-2E9C-101B-9397-08002B2CF9AE}" pid="16" name="Secretariaat">
    <vt:lpwstr/>
  </property>
  <property fmtid="{D5CDD505-2E9C-101B-9397-08002B2CF9AE}" pid="17" name="b7d5404cb2a5404d83710578ba68e687">
    <vt:lpwstr/>
  </property>
  <property fmtid="{D5CDD505-2E9C-101B-9397-08002B2CF9AE}" pid="18" name="a9d9304080c442a390f71e3ceccb5a7c">
    <vt:lpwstr/>
  </property>
  <property fmtid="{D5CDD505-2E9C-101B-9397-08002B2CF9AE}" pid="19" name="Bewaartermijn">
    <vt:lpwstr/>
  </property>
  <property fmtid="{D5CDD505-2E9C-101B-9397-08002B2CF9AE}" pid="20" name="i3a97997f2484179be2952c5602acc27">
    <vt:lpwstr/>
  </property>
  <property fmtid="{D5CDD505-2E9C-101B-9397-08002B2CF9AE}" pid="21" name="Hotspot">
    <vt:lpwstr/>
  </property>
  <property fmtid="{D5CDD505-2E9C-101B-9397-08002B2CF9AE}" pid="22" name="lcf76f155ced4ddcb4097134ff3c332f">
    <vt:lpwstr/>
  </property>
</Properties>
</file>