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mcgonline-my.sharepoint.com/personal/a_hake_umcg_nl/Documents/Documenten/documenten/EA CRM pacemakers en ICD's 2026/"/>
    </mc:Choice>
  </mc:AlternateContent>
  <xr:revisionPtr revIDLastSave="0" documentId="8_{25738742-4966-461C-B2FD-338A9A69F4D5}" xr6:coauthVersionLast="47" xr6:coauthVersionMax="47" xr10:uidLastSave="{00000000-0000-0000-0000-000000000000}"/>
  <bookViews>
    <workbookView xWindow="-120" yWindow="-120" windowWidth="51840" windowHeight="21120" xr2:uid="{F64A7EDD-1EE5-49B0-8BC9-D488BC64797D}"/>
  </bookViews>
  <sheets>
    <sheet name="Prijzenblad" sheetId="1" r:id="rId1"/>
    <sheet name="ass. PM, ICD en toebehor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5" i="1" l="1"/>
  <c r="E25" i="1" s="1"/>
  <c r="C24" i="1"/>
  <c r="E24" i="1" s="1"/>
  <c r="E23" i="1"/>
  <c r="E22" i="1"/>
  <c r="E21" i="1"/>
  <c r="F20" i="1"/>
  <c r="C15" i="1"/>
  <c r="C14" i="1"/>
  <c r="E14" i="1" s="1"/>
  <c r="C13" i="1"/>
  <c r="E13" i="1" s="1"/>
  <c r="C12" i="1"/>
  <c r="C10" i="1"/>
  <c r="E10" i="1" s="1"/>
  <c r="C9" i="1"/>
  <c r="E9" i="1" s="1"/>
  <c r="C8" i="1"/>
  <c r="E8" i="1" s="1"/>
  <c r="C7" i="1"/>
  <c r="C6" i="1" l="1"/>
  <c r="C18" i="1" s="1"/>
  <c r="F7" i="1"/>
  <c r="F12" i="1"/>
  <c r="E15" i="1"/>
  <c r="E18" i="1" l="1"/>
  <c r="F17" i="1"/>
  <c r="G29" i="1" s="1"/>
</calcChain>
</file>

<file path=xl/sharedStrings.xml><?xml version="1.0" encoding="utf-8"?>
<sst xmlns="http://schemas.openxmlformats.org/spreadsheetml/2006/main" count="54" uniqueCount="47">
  <si>
    <t>Alleen groen gemarkeerde vlakken dienen te worden ingevuld door inschrijver</t>
  </si>
  <si>
    <t>Omschrijving</t>
  </si>
  <si>
    <t>plafondprijs p.st. excl. BTW</t>
  </si>
  <si>
    <t>totaal aantal devices</t>
  </si>
  <si>
    <t>ICD's</t>
  </si>
  <si>
    <t>1 - kamer</t>
  </si>
  <si>
    <t>2 - kamer</t>
  </si>
  <si>
    <t>CRT-D</t>
  </si>
  <si>
    <t>PM's</t>
  </si>
  <si>
    <t>CRT-P</t>
  </si>
  <si>
    <t>Homemonitoring</t>
  </si>
  <si>
    <t>HM device</t>
  </si>
  <si>
    <t>Leads</t>
  </si>
  <si>
    <t>Pacing/Sensing lead</t>
  </si>
  <si>
    <t>Shock lead</t>
  </si>
  <si>
    <t>Quadripolaire lead</t>
  </si>
  <si>
    <t>Conduction System Pacing lead</t>
  </si>
  <si>
    <t>Conduction System Pacing catheter</t>
  </si>
  <si>
    <t>Implantatie toebehoren (stylets, torque wrenches, tools, mandrins, plug pins, lead end caps, sleevekits etc.)</t>
  </si>
  <si>
    <t>Toelichting:</t>
  </si>
  <si>
    <t xml:space="preserve">Totalen op plafond                  excl. BTW </t>
  </si>
  <si>
    <t>aanbod inschrijver p.st. excl. BTW</t>
  </si>
  <si>
    <t>Indien gedurende de looptijd van de overeenkomst de in deze tender genoemde percentages en/of aantallen met meer dan 10% afwijken, treden partijen hierover met elkaar in overleg. Partijen bespreken in dat geval de gevolgen van deze afwijking en streven naar een voor beide partijen aanvaardbare oplossing.</t>
  </si>
  <si>
    <t>Overeenkomst met een looptijd van 3 jaar + 1+1 optiejaren (totaal 5-jarige overeenkomst).</t>
  </si>
  <si>
    <t>De prijs/kwaliteit verhouding is vastgesteld op 60% kwaliteit en 40% prijs.</t>
  </si>
  <si>
    <t>Partijen zullen een marge van +/- 10% aanhouden voor de af te nemen aantallen devices.</t>
  </si>
  <si>
    <t xml:space="preserve">60% van het totaal aantal devices wordt gegund aan de winnaar en 40% aan de nummer 2. </t>
  </si>
  <si>
    <t>Er wordt van Inschrijver verwacht dat de aangeboden devices standaard op Nederlndse markt worden gevoerd.</t>
  </si>
  <si>
    <t>EAN/GTIN nummer</t>
  </si>
  <si>
    <t>Artikelomschrijving pacemakers</t>
  </si>
  <si>
    <t>Artikelomschrijving ICD's</t>
  </si>
  <si>
    <t>Prijsaanbod totaal incl. BTW</t>
  </si>
  <si>
    <t xml:space="preserve">stuks          </t>
  </si>
  <si>
    <t>Prijzenblad Pacemakers/ICD's</t>
  </si>
  <si>
    <r>
      <t xml:space="preserve">Totaal prijs ICD's </t>
    </r>
    <r>
      <rPr>
        <b/>
        <sz val="11"/>
        <color theme="1"/>
        <rFont val="Outfit"/>
      </rPr>
      <t>incl. BTW</t>
    </r>
    <r>
      <rPr>
        <sz val="11"/>
        <color theme="1"/>
        <rFont val="Outfit"/>
      </rPr>
      <t xml:space="preserve"> voor de duur van de overeenkomst, max. 5 jaren</t>
    </r>
  </si>
  <si>
    <r>
      <t xml:space="preserve">Totaal prijs PM's </t>
    </r>
    <r>
      <rPr>
        <b/>
        <sz val="11"/>
        <color theme="1"/>
        <rFont val="Outfit"/>
      </rPr>
      <t xml:space="preserve">incl. BTW </t>
    </r>
    <r>
      <rPr>
        <sz val="11"/>
        <color theme="1"/>
        <rFont val="Outfit"/>
      </rPr>
      <t>voor de duur van de overeenkomst, max. 5 jaren</t>
    </r>
  </si>
  <si>
    <r>
      <t xml:space="preserve">Totaal prijs HM devices </t>
    </r>
    <r>
      <rPr>
        <b/>
        <sz val="11"/>
        <color theme="1"/>
        <rFont val="Outfit"/>
      </rPr>
      <t>incl. BTW</t>
    </r>
    <r>
      <rPr>
        <sz val="11"/>
        <color theme="1"/>
        <rFont val="Outfit"/>
      </rPr>
      <t xml:space="preserve"> voor de duur van de overeenkomst, max. 5 jaren</t>
    </r>
  </si>
  <si>
    <r>
      <t xml:space="preserve">Totaal prijs Leads </t>
    </r>
    <r>
      <rPr>
        <b/>
        <sz val="11"/>
        <color theme="1"/>
        <rFont val="Outfit"/>
      </rPr>
      <t>incl. BTW</t>
    </r>
    <r>
      <rPr>
        <sz val="11"/>
        <color theme="1"/>
        <rFont val="Outfit"/>
      </rPr>
      <t xml:space="preserve"> voor de duur van de overeenkomst, max. 5 jaren</t>
    </r>
  </si>
  <si>
    <t>Implantatie toebehoren (zoals stylets, torque wrenches, tools, mandrins, plug pins, lead end caps, sleevekits etc.) worden niet meegenomen in de berekening van de prijs, wel wordt verwacht dat de Inschrijver het tabblad ass. PM,ICD en toebehoren invult en daar de benodigde gegevens incl. prijs invult.</t>
  </si>
  <si>
    <t>40% van alle procedures zullen uit vervangingen bestaan.</t>
  </si>
  <si>
    <t>Bij 60% van het totaal aantal procedures is homemonitoring nodig.</t>
  </si>
  <si>
    <t>De prijzen liggen gedurende de eerste twee jaar van de overeenkomst vast. Vanaf het derde jaar mogen de prijzen jaarlijks worden geïndexeerd overeenkomstig het NZa-prijsindexcijfer, met een maximum van 3%.
Om de inschrijvingen goed met elkaar te kunnen vergelijken, dient in het prijzenblad geen rekening te worden gehouden met deze indexatie.</t>
  </si>
  <si>
    <r>
      <t xml:space="preserve">Alle blauw gemarkeerde velden zijn plafondprijzen. Het aanbod van inschrijver mag deze prijzen </t>
    </r>
    <r>
      <rPr>
        <b/>
        <u/>
        <sz val="10"/>
        <color theme="1"/>
        <rFont val="Outfit"/>
      </rPr>
      <t>niet</t>
    </r>
    <r>
      <rPr>
        <b/>
        <sz val="10"/>
        <color theme="1"/>
        <rFont val="Outfit"/>
      </rPr>
      <t xml:space="preserve"> overschrijden.</t>
    </r>
  </si>
  <si>
    <t>Artikelomschrijving implementatie toebehoren</t>
  </si>
  <si>
    <t>Prijs excl.BTW</t>
  </si>
  <si>
    <t>Prijs excl. BTW</t>
  </si>
  <si>
    <t>Artikelcode Lev.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</si>
</sst>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1" x14ac:knownFonts="1">
    <font>
      <sz val="11"/>
      <color theme="1"/>
      <name val="Aptos Narrow"/>
      <family val="2"/>
      <scheme val="minor"/>
    </font>
    <font>
      <sz val="11"/>
      <color theme="1"/>
      <name val="Aptos Narrow"/>
      <family val="2"/>
      <scheme val="minor"/>
    </font>
    <font>
      <sz val="10"/>
      <color theme="1"/>
      <name val="Aptos Narrow"/>
      <family val="2"/>
      <scheme val="minor"/>
    </font>
    <font>
      <sz val="10"/>
      <name val="Arial"/>
      <family val="2"/>
    </font>
    <font>
      <sz val="11"/>
      <color theme="1"/>
      <name val="Outfit"/>
    </font>
    <font>
      <sz val="9"/>
      <color rgb="FF000000"/>
      <name val="Outfit"/>
    </font>
    <font>
      <b/>
      <sz val="10"/>
      <color theme="1"/>
      <name val="Outfit"/>
    </font>
    <font>
      <sz val="10"/>
      <color theme="1"/>
      <name val="Outfit"/>
    </font>
    <font>
      <b/>
      <sz val="14"/>
      <color theme="1"/>
      <name val="Outfit"/>
    </font>
    <font>
      <b/>
      <sz val="10"/>
      <color rgb="FF0070C0"/>
      <name val="Outfit"/>
    </font>
    <font>
      <sz val="10"/>
      <name val="Outfit"/>
    </font>
    <font>
      <b/>
      <u/>
      <sz val="10"/>
      <color theme="1"/>
      <name val="Outfit"/>
    </font>
    <font>
      <b/>
      <sz val="10"/>
      <name val="Outfit"/>
    </font>
    <font>
      <b/>
      <sz val="11"/>
      <color theme="1"/>
      <name val="Outfit"/>
    </font>
    <font>
      <sz val="11"/>
      <name val="Outfit"/>
    </font>
    <font>
      <b/>
      <sz val="11"/>
      <color rgb="FF0070C0"/>
      <name val="Outfit"/>
    </font>
    <font>
      <b/>
      <sz val="9"/>
      <name val="Outfit"/>
    </font>
    <font>
      <b/>
      <sz val="9"/>
      <color theme="1"/>
      <name val="Outfit"/>
    </font>
    <font>
      <sz val="9"/>
      <color theme="1"/>
      <name val="Outfit"/>
    </font>
    <font>
      <sz val="9"/>
      <name val="Outfit"/>
    </font>
    <font>
      <sz val="9"/>
      <color rgb="FF00B050"/>
      <name val="Outfit"/>
    </font>
  </fonts>
  <fills count="13">
    <fill>
      <patternFill patternType="none"/>
    </fill>
    <fill>
      <patternFill patternType="gray125"/>
    </fill>
    <fill>
      <patternFill patternType="solid">
        <fgColor rgb="FF8AEE9B"/>
        <bgColor indexed="64"/>
      </patternFill>
    </fill>
    <fill>
      <patternFill patternType="solid">
        <fgColor rgb="FFFFFF00"/>
        <bgColor indexed="64"/>
      </patternFill>
    </fill>
    <fill>
      <patternFill patternType="solid">
        <fgColor rgb="FF96BFE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3" tint="0.749992370372631"/>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medium">
        <color auto="1"/>
      </bottom>
      <diagonal/>
    </border>
    <border>
      <left/>
      <right/>
      <top style="thin">
        <color indexed="64"/>
      </top>
      <bottom style="medium">
        <color indexed="64"/>
      </bottom>
      <diagonal/>
    </border>
    <border>
      <left/>
      <right style="thin">
        <color auto="1"/>
      </right>
      <top style="thin">
        <color auto="1"/>
      </top>
      <bottom style="medium">
        <color auto="1"/>
      </bottom>
      <diagonal/>
    </border>
    <border>
      <left style="medium">
        <color indexed="64"/>
      </left>
      <right style="thin">
        <color indexed="64"/>
      </right>
      <top style="medium">
        <color indexed="64"/>
      </top>
      <bottom style="thin">
        <color indexed="64"/>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medium">
        <color indexed="64"/>
      </left>
      <right/>
      <top style="thin">
        <color indexed="64"/>
      </top>
      <bottom style="medium">
        <color indexed="64"/>
      </bottom>
      <diagonal/>
    </border>
    <border>
      <left style="medium">
        <color auto="1"/>
      </left>
      <right style="medium">
        <color auto="1"/>
      </right>
      <top style="medium">
        <color auto="1"/>
      </top>
      <bottom style="medium">
        <color auto="1"/>
      </bottom>
      <diagonal/>
    </border>
    <border>
      <left style="medium">
        <color auto="1"/>
      </left>
      <right/>
      <top/>
      <bottom/>
      <diagonal/>
    </border>
    <border>
      <left style="thin">
        <color auto="1"/>
      </left>
      <right/>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auto="1"/>
      </left>
      <right/>
      <top/>
      <bottom style="medium">
        <color auto="1"/>
      </bottom>
      <diagonal/>
    </border>
    <border>
      <left style="medium">
        <color auto="1"/>
      </left>
      <right style="medium">
        <color auto="1"/>
      </right>
      <top style="thin">
        <color auto="1"/>
      </top>
      <bottom style="medium">
        <color auto="1"/>
      </bottom>
      <diagonal/>
    </border>
    <border>
      <left/>
      <right/>
      <top style="medium">
        <color auto="1"/>
      </top>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indexed="64"/>
      </left>
      <right/>
      <top style="medium">
        <color indexed="64"/>
      </top>
      <bottom style="medium">
        <color indexed="64"/>
      </bottom>
      <diagonal/>
    </border>
    <border>
      <left style="thin">
        <color auto="1"/>
      </left>
      <right/>
      <top style="medium">
        <color auto="1"/>
      </top>
      <bottom/>
      <diagonal/>
    </border>
    <border>
      <left style="medium">
        <color indexed="64"/>
      </left>
      <right/>
      <top style="medium">
        <color indexed="64"/>
      </top>
      <bottom style="medium">
        <color indexed="64"/>
      </bottom>
      <diagonal/>
    </border>
    <border>
      <left style="thin">
        <color auto="1"/>
      </left>
      <right style="medium">
        <color auto="1"/>
      </right>
      <top style="medium">
        <color auto="1"/>
      </top>
      <bottom style="medium">
        <color auto="1"/>
      </bottom>
      <diagonal/>
    </border>
    <border>
      <left style="medium">
        <color auto="1"/>
      </left>
      <right style="medium">
        <color auto="1"/>
      </right>
      <top style="thin">
        <color auto="1"/>
      </top>
      <bottom/>
      <diagonal/>
    </border>
    <border>
      <left style="thin">
        <color auto="1"/>
      </left>
      <right style="thin">
        <color auto="1"/>
      </right>
      <top style="thin">
        <color auto="1"/>
      </top>
      <bottom style="thin">
        <color auto="1"/>
      </bottom>
      <diagonal/>
    </border>
    <border>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thin">
        <color auto="1"/>
      </right>
      <top style="thin">
        <color auto="1"/>
      </top>
      <bottom/>
      <diagonal/>
    </border>
    <border>
      <left/>
      <right/>
      <top style="medium">
        <color indexed="64"/>
      </top>
      <bottom style="medium">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auto="1"/>
      </right>
      <top style="medium">
        <color auto="1"/>
      </top>
      <bottom/>
      <diagonal/>
    </border>
  </borders>
  <cellStyleXfs count="3">
    <xf numFmtId="0" fontId="0" fillId="0" borderId="0"/>
    <xf numFmtId="44" fontId="1" fillId="0" borderId="0" applyFont="0" applyFill="0" applyBorder="0" applyAlignment="0" applyProtection="0"/>
    <xf numFmtId="0" fontId="3" fillId="0" borderId="0"/>
  </cellStyleXfs>
  <cellXfs count="147">
    <xf numFmtId="0" fontId="0" fillId="0" borderId="0" xfId="0"/>
    <xf numFmtId="0" fontId="0" fillId="0" borderId="0" xfId="0" applyAlignment="1">
      <alignment vertical="center"/>
    </xf>
    <xf numFmtId="0" fontId="2" fillId="0" borderId="0" xfId="0" applyFont="1" applyAlignment="1">
      <alignment vertical="center"/>
    </xf>
    <xf numFmtId="0" fontId="4" fillId="0" borderId="0" xfId="0" applyFont="1"/>
    <xf numFmtId="0" fontId="4" fillId="0" borderId="0" xfId="0" applyFont="1" applyAlignment="1">
      <alignment vertical="top"/>
    </xf>
    <xf numFmtId="0" fontId="7" fillId="2" borderId="2" xfId="0" applyFont="1" applyFill="1" applyBorder="1" applyAlignment="1">
      <alignment vertical="center"/>
    </xf>
    <xf numFmtId="1" fontId="7" fillId="2" borderId="2" xfId="0" applyNumberFormat="1" applyFont="1" applyFill="1" applyBorder="1" applyAlignment="1">
      <alignment vertical="center"/>
    </xf>
    <xf numFmtId="0" fontId="10" fillId="2" borderId="2" xfId="0" applyFont="1" applyFill="1" applyBorder="1" applyAlignment="1">
      <alignment vertical="center"/>
    </xf>
    <xf numFmtId="0" fontId="9" fillId="2" borderId="2" xfId="0" applyFont="1" applyFill="1" applyBorder="1" applyAlignment="1">
      <alignment vertical="center"/>
    </xf>
    <xf numFmtId="0" fontId="9" fillId="2" borderId="3" xfId="0" applyFont="1" applyFill="1" applyBorder="1" applyAlignment="1">
      <alignment horizontal="right" vertical="center"/>
    </xf>
    <xf numFmtId="0" fontId="7" fillId="12" borderId="8" xfId="0" applyFont="1" applyFill="1" applyBorder="1" applyAlignment="1">
      <alignment vertical="center"/>
    </xf>
    <xf numFmtId="1" fontId="7" fillId="12" borderId="8" xfId="0" applyNumberFormat="1" applyFont="1" applyFill="1" applyBorder="1" applyAlignment="1">
      <alignment vertical="center"/>
    </xf>
    <xf numFmtId="0" fontId="7" fillId="12" borderId="9" xfId="0" applyFont="1" applyFill="1" applyBorder="1" applyAlignment="1">
      <alignment horizontal="right" vertical="center"/>
    </xf>
    <xf numFmtId="1" fontId="7" fillId="0" borderId="11" xfId="0" applyNumberFormat="1" applyFont="1" applyBorder="1" applyAlignment="1">
      <alignment horizontal="center" vertical="center" wrapText="1"/>
    </xf>
    <xf numFmtId="0" fontId="12" fillId="4" borderId="10" xfId="0" applyFont="1" applyFill="1" applyBorder="1" applyAlignment="1">
      <alignment horizontal="center" vertical="center" wrapText="1"/>
    </xf>
    <xf numFmtId="0" fontId="7" fillId="12" borderId="11" xfId="0" applyFont="1" applyFill="1" applyBorder="1" applyAlignment="1">
      <alignment horizontal="center" vertical="center" wrapText="1"/>
    </xf>
    <xf numFmtId="0" fontId="7" fillId="2" borderId="10" xfId="0" applyFont="1" applyFill="1" applyBorder="1" applyAlignment="1">
      <alignment horizontal="center" vertical="center" wrapText="1"/>
    </xf>
    <xf numFmtId="1" fontId="6" fillId="5" borderId="4" xfId="0" applyNumberFormat="1" applyFont="1" applyFill="1" applyBorder="1" applyAlignment="1" applyProtection="1">
      <alignment horizontal="center" vertical="center"/>
      <protection locked="0"/>
    </xf>
    <xf numFmtId="44" fontId="6" fillId="5" borderId="13" xfId="0" applyNumberFormat="1" applyFont="1" applyFill="1" applyBorder="1" applyAlignment="1">
      <alignment vertical="center"/>
    </xf>
    <xf numFmtId="164" fontId="7" fillId="5" borderId="8" xfId="0" applyNumberFormat="1" applyFont="1" applyFill="1" applyBorder="1" applyAlignment="1">
      <alignment vertical="center"/>
    </xf>
    <xf numFmtId="44" fontId="7" fillId="5" borderId="8" xfId="0" applyNumberFormat="1" applyFont="1" applyFill="1" applyBorder="1" applyAlignment="1">
      <alignment horizontal="right" vertical="center"/>
    </xf>
    <xf numFmtId="1" fontId="6" fillId="5" borderId="11" xfId="0" applyNumberFormat="1" applyFont="1" applyFill="1" applyBorder="1" applyAlignment="1" applyProtection="1">
      <alignment horizontal="center" vertical="center"/>
      <protection locked="0"/>
    </xf>
    <xf numFmtId="164" fontId="6" fillId="5" borderId="10" xfId="0" applyNumberFormat="1" applyFont="1" applyFill="1" applyBorder="1" applyAlignment="1">
      <alignment vertical="center"/>
    </xf>
    <xf numFmtId="164" fontId="6" fillId="5" borderId="11" xfId="0" applyNumberFormat="1" applyFont="1" applyFill="1" applyBorder="1" applyAlignment="1">
      <alignment vertical="center"/>
    </xf>
    <xf numFmtId="164" fontId="7" fillId="5" borderId="14" xfId="0" applyNumberFormat="1" applyFont="1" applyFill="1" applyBorder="1" applyAlignment="1">
      <alignment horizontal="right" vertical="center"/>
    </xf>
    <xf numFmtId="0" fontId="4" fillId="5" borderId="3" xfId="0" applyFont="1" applyFill="1" applyBorder="1"/>
    <xf numFmtId="1" fontId="7" fillId="0" borderId="11" xfId="0" applyNumberFormat="1" applyFont="1" applyBorder="1" applyAlignment="1" applyProtection="1">
      <alignment horizontal="center"/>
      <protection locked="0"/>
    </xf>
    <xf numFmtId="164" fontId="12" fillId="12" borderId="15" xfId="0" applyNumberFormat="1" applyFont="1" applyFill="1" applyBorder="1" applyProtection="1">
      <protection locked="0"/>
    </xf>
    <xf numFmtId="164" fontId="7" fillId="12" borderId="16" xfId="0" applyNumberFormat="1" applyFont="1" applyFill="1" applyBorder="1"/>
    <xf numFmtId="164" fontId="7" fillId="2" borderId="17" xfId="0" applyNumberFormat="1" applyFont="1" applyFill="1" applyBorder="1" applyAlignment="1">
      <alignment horizontal="right" vertical="center"/>
    </xf>
    <xf numFmtId="1" fontId="7" fillId="0" borderId="1" xfId="0" applyNumberFormat="1" applyFont="1" applyBorder="1" applyAlignment="1" applyProtection="1">
      <alignment horizontal="center"/>
      <protection locked="0"/>
    </xf>
    <xf numFmtId="164" fontId="12" fillId="12" borderId="18" xfId="0" applyNumberFormat="1" applyFont="1" applyFill="1" applyBorder="1" applyProtection="1">
      <protection locked="0"/>
    </xf>
    <xf numFmtId="164" fontId="7" fillId="12" borderId="1" xfId="0" applyNumberFormat="1" applyFont="1" applyFill="1" applyBorder="1"/>
    <xf numFmtId="164" fontId="7" fillId="2" borderId="19" xfId="0" applyNumberFormat="1" applyFont="1" applyFill="1" applyBorder="1" applyAlignment="1">
      <alignment horizontal="right" vertical="center"/>
    </xf>
    <xf numFmtId="1" fontId="7" fillId="0" borderId="7" xfId="0" applyNumberFormat="1" applyFont="1" applyBorder="1" applyAlignment="1" applyProtection="1">
      <alignment horizontal="center"/>
      <protection locked="0"/>
    </xf>
    <xf numFmtId="164" fontId="12" fillId="12" borderId="21" xfId="0" applyNumberFormat="1" applyFont="1" applyFill="1" applyBorder="1" applyProtection="1">
      <protection locked="0"/>
    </xf>
    <xf numFmtId="164" fontId="7" fillId="12" borderId="7" xfId="0" applyNumberFormat="1" applyFont="1" applyFill="1" applyBorder="1"/>
    <xf numFmtId="164" fontId="7" fillId="2" borderId="22" xfId="0" applyNumberFormat="1" applyFont="1" applyFill="1" applyBorder="1" applyAlignment="1">
      <alignment horizontal="right" vertical="center"/>
    </xf>
    <xf numFmtId="1" fontId="7" fillId="6" borderId="23" xfId="0" applyNumberFormat="1" applyFont="1" applyFill="1" applyBorder="1" applyAlignment="1" applyProtection="1">
      <alignment horizontal="center"/>
      <protection locked="0"/>
    </xf>
    <xf numFmtId="164" fontId="12" fillId="5" borderId="23" xfId="0" applyNumberFormat="1" applyFont="1" applyFill="1" applyBorder="1"/>
    <xf numFmtId="164" fontId="7" fillId="5" borderId="23" xfId="0" applyNumberFormat="1" applyFont="1" applyFill="1" applyBorder="1"/>
    <xf numFmtId="164" fontId="7" fillId="5" borderId="23" xfId="0" applyNumberFormat="1" applyFont="1" applyFill="1" applyBorder="1" applyAlignment="1">
      <alignment horizontal="right" vertical="center"/>
    </xf>
    <xf numFmtId="164" fontId="12" fillId="5" borderId="10" xfId="0" applyNumberFormat="1" applyFont="1" applyFill="1" applyBorder="1" applyAlignment="1">
      <alignment vertical="center"/>
    </xf>
    <xf numFmtId="164" fontId="7" fillId="5" borderId="11" xfId="0" applyNumberFormat="1" applyFont="1" applyFill="1" applyBorder="1" applyAlignment="1">
      <alignment vertical="center"/>
    </xf>
    <xf numFmtId="164" fontId="12" fillId="12" borderId="20" xfId="0" applyNumberFormat="1" applyFont="1" applyFill="1" applyBorder="1" applyProtection="1">
      <protection locked="0"/>
    </xf>
    <xf numFmtId="0" fontId="4" fillId="5" borderId="24" xfId="0" applyFont="1" applyFill="1" applyBorder="1" applyAlignment="1">
      <alignment horizontal="right"/>
    </xf>
    <xf numFmtId="1" fontId="7" fillId="5" borderId="26" xfId="0" applyNumberFormat="1" applyFont="1" applyFill="1" applyBorder="1" applyAlignment="1" applyProtection="1">
      <alignment horizontal="center" vertical="center"/>
      <protection locked="0"/>
    </xf>
    <xf numFmtId="164" fontId="12" fillId="5" borderId="25" xfId="0" applyNumberFormat="1" applyFont="1" applyFill="1" applyBorder="1" applyAlignment="1">
      <alignment vertical="center"/>
    </xf>
    <xf numFmtId="164" fontId="7" fillId="5" borderId="26" xfId="0" applyNumberFormat="1" applyFont="1" applyFill="1" applyBorder="1" applyAlignment="1">
      <alignment vertical="center"/>
    </xf>
    <xf numFmtId="1" fontId="7" fillId="0" borderId="26" xfId="0" applyNumberFormat="1" applyFont="1" applyBorder="1" applyAlignment="1" applyProtection="1">
      <alignment horizontal="center" vertical="center"/>
      <protection locked="0"/>
    </xf>
    <xf numFmtId="164" fontId="12" fillId="12" borderId="25" xfId="0" applyNumberFormat="1" applyFont="1" applyFill="1" applyBorder="1" applyAlignment="1" applyProtection="1">
      <alignment vertical="center"/>
      <protection locked="0"/>
    </xf>
    <xf numFmtId="164" fontId="7" fillId="12" borderId="26" xfId="0" applyNumberFormat="1" applyFont="1" applyFill="1" applyBorder="1" applyAlignment="1">
      <alignment vertical="center"/>
    </xf>
    <xf numFmtId="164" fontId="7" fillId="2" borderId="14" xfId="0" applyNumberFormat="1" applyFont="1" applyFill="1" applyBorder="1" applyAlignment="1">
      <alignment horizontal="right" vertical="center"/>
    </xf>
    <xf numFmtId="1" fontId="9" fillId="5" borderId="27" xfId="0" applyNumberFormat="1" applyFont="1" applyFill="1" applyBorder="1" applyAlignment="1" applyProtection="1">
      <alignment horizontal="center" vertical="center"/>
      <protection locked="0"/>
    </xf>
    <xf numFmtId="164" fontId="12" fillId="5" borderId="28" xfId="0" applyNumberFormat="1" applyFont="1" applyFill="1" applyBorder="1" applyAlignment="1">
      <alignment vertical="center"/>
    </xf>
    <xf numFmtId="164" fontId="6" fillId="5" borderId="29" xfId="0" applyNumberFormat="1" applyFont="1" applyFill="1" applyBorder="1" applyAlignment="1">
      <alignment vertical="center"/>
    </xf>
    <xf numFmtId="164" fontId="7" fillId="2" borderId="17" xfId="0" applyNumberFormat="1" applyFont="1" applyFill="1" applyBorder="1" applyAlignment="1">
      <alignment horizontal="right"/>
    </xf>
    <xf numFmtId="1" fontId="10" fillId="0" borderId="4" xfId="0" applyNumberFormat="1" applyFont="1" applyBorder="1" applyAlignment="1" applyProtection="1">
      <alignment horizontal="center"/>
      <protection locked="0"/>
    </xf>
    <xf numFmtId="164" fontId="12" fillId="12" borderId="12" xfId="0" applyNumberFormat="1" applyFont="1" applyFill="1" applyBorder="1" applyProtection="1">
      <protection locked="0"/>
    </xf>
    <xf numFmtId="164" fontId="7" fillId="12" borderId="4" xfId="0" applyNumberFormat="1" applyFont="1" applyFill="1" applyBorder="1"/>
    <xf numFmtId="164" fontId="7" fillId="2" borderId="30" xfId="0" applyNumberFormat="1" applyFont="1" applyFill="1" applyBorder="1" applyAlignment="1">
      <alignment horizontal="right" vertical="center"/>
    </xf>
    <xf numFmtId="1" fontId="10" fillId="0" borderId="1" xfId="0" applyNumberFormat="1" applyFont="1" applyBorder="1" applyAlignment="1" applyProtection="1">
      <alignment horizontal="center"/>
      <protection locked="0"/>
    </xf>
    <xf numFmtId="1" fontId="9" fillId="6" borderId="0" xfId="0" applyNumberFormat="1" applyFont="1" applyFill="1" applyAlignment="1">
      <alignment horizontal="left"/>
    </xf>
    <xf numFmtId="1" fontId="15" fillId="6" borderId="0" xfId="0" applyNumberFormat="1" applyFont="1" applyFill="1"/>
    <xf numFmtId="164" fontId="9" fillId="6" borderId="0" xfId="0" applyNumberFormat="1" applyFont="1" applyFill="1"/>
    <xf numFmtId="164" fontId="9" fillId="6" borderId="0" xfId="0" applyNumberFormat="1" applyFont="1" applyFill="1" applyAlignment="1">
      <alignment horizontal="right" vertical="center"/>
    </xf>
    <xf numFmtId="164" fontId="4" fillId="0" borderId="0" xfId="0" applyNumberFormat="1" applyFont="1"/>
    <xf numFmtId="0" fontId="5" fillId="8" borderId="4" xfId="0" applyFont="1" applyFill="1" applyBorder="1" applyAlignment="1">
      <alignment vertical="center" wrapText="1"/>
    </xf>
    <xf numFmtId="0" fontId="4" fillId="0" borderId="5" xfId="0" applyFont="1" applyBorder="1"/>
    <xf numFmtId="0" fontId="4" fillId="0" borderId="6" xfId="0" applyFont="1" applyBorder="1"/>
    <xf numFmtId="0" fontId="4" fillId="0" borderId="36" xfId="0" applyFont="1" applyBorder="1" applyAlignment="1">
      <alignment horizontal="left" vertical="top"/>
    </xf>
    <xf numFmtId="0" fontId="4" fillId="0" borderId="37" xfId="0" applyFont="1" applyBorder="1"/>
    <xf numFmtId="0" fontId="4" fillId="0" borderId="0" xfId="0" applyFont="1" applyAlignment="1">
      <alignment horizontal="center"/>
    </xf>
    <xf numFmtId="0" fontId="8" fillId="0" borderId="4" xfId="0" applyFont="1" applyBorder="1" applyAlignment="1">
      <alignment horizontal="left" vertical="center"/>
    </xf>
    <xf numFmtId="0" fontId="4" fillId="0" borderId="5" xfId="0" applyFont="1" applyBorder="1" applyAlignment="1">
      <alignment vertical="center"/>
    </xf>
    <xf numFmtId="1" fontId="4" fillId="0" borderId="5" xfId="0" applyNumberFormat="1" applyFont="1" applyBorder="1" applyAlignment="1">
      <alignment vertical="center"/>
    </xf>
    <xf numFmtId="0" fontId="9" fillId="0" borderId="5" xfId="0" applyFont="1" applyBorder="1" applyAlignment="1">
      <alignment vertical="center"/>
    </xf>
    <xf numFmtId="0" fontId="9" fillId="0" borderId="6" xfId="0" applyFont="1" applyBorder="1" applyAlignment="1">
      <alignment horizontal="right" vertical="center"/>
    </xf>
    <xf numFmtId="0" fontId="7" fillId="0" borderId="40" xfId="0" applyFont="1" applyBorder="1" applyAlignment="1">
      <alignment horizontal="left" vertical="center" wrapText="1"/>
    </xf>
    <xf numFmtId="0" fontId="4" fillId="5" borderId="37" xfId="0" applyFont="1" applyFill="1" applyBorder="1"/>
    <xf numFmtId="0" fontId="6" fillId="5" borderId="34" xfId="0" applyFont="1" applyFill="1" applyBorder="1" applyAlignment="1">
      <alignment horizontal="left" vertical="center" wrapText="1"/>
    </xf>
    <xf numFmtId="0" fontId="6" fillId="5" borderId="40" xfId="0" applyFont="1" applyFill="1" applyBorder="1" applyAlignment="1">
      <alignment horizontal="left" vertical="center" wrapText="1"/>
    </xf>
    <xf numFmtId="0" fontId="7" fillId="7" borderId="40" xfId="0" applyFont="1" applyFill="1" applyBorder="1" applyAlignment="1">
      <alignment horizontal="left" vertical="top" wrapText="1"/>
    </xf>
    <xf numFmtId="0" fontId="7" fillId="7" borderId="31" xfId="0" applyFont="1" applyFill="1" applyBorder="1" applyAlignment="1">
      <alignment horizontal="left" vertical="top" wrapText="1"/>
    </xf>
    <xf numFmtId="0" fontId="7" fillId="7" borderId="41" xfId="0" applyFont="1" applyFill="1" applyBorder="1" applyAlignment="1">
      <alignment horizontal="left" vertical="top" wrapText="1"/>
    </xf>
    <xf numFmtId="0" fontId="7" fillId="6" borderId="27" xfId="0" applyFont="1" applyFill="1" applyBorder="1" applyAlignment="1">
      <alignment horizontal="left" vertical="top" wrapText="1"/>
    </xf>
    <xf numFmtId="0" fontId="4" fillId="6" borderId="36" xfId="0" applyFont="1" applyFill="1" applyBorder="1" applyAlignment="1">
      <alignment horizontal="left"/>
    </xf>
    <xf numFmtId="1" fontId="4" fillId="6" borderId="0" xfId="0" applyNumberFormat="1" applyFont="1" applyFill="1" applyProtection="1">
      <protection locked="0"/>
    </xf>
    <xf numFmtId="0" fontId="14" fillId="5" borderId="0" xfId="0" applyFont="1" applyFill="1"/>
    <xf numFmtId="0" fontId="4" fillId="5" borderId="0" xfId="0" applyFont="1" applyFill="1"/>
    <xf numFmtId="0" fontId="6" fillId="5" borderId="33" xfId="0" applyFont="1" applyFill="1" applyBorder="1" applyAlignment="1">
      <alignment horizontal="left" vertical="center" wrapText="1"/>
    </xf>
    <xf numFmtId="0" fontId="7" fillId="7" borderId="33" xfId="0" applyFont="1" applyFill="1" applyBorder="1" applyAlignment="1">
      <alignment horizontal="left" vertical="center" wrapText="1"/>
    </xf>
    <xf numFmtId="0" fontId="7" fillId="6" borderId="36" xfId="0" applyFont="1" applyFill="1" applyBorder="1" applyAlignment="1">
      <alignment horizontal="left" vertical="top" wrapText="1"/>
    </xf>
    <xf numFmtId="1" fontId="7" fillId="6" borderId="0" xfId="0" applyNumberFormat="1" applyFont="1" applyFill="1" applyAlignment="1" applyProtection="1">
      <alignment horizontal="center"/>
      <protection locked="0"/>
    </xf>
    <xf numFmtId="164" fontId="10" fillId="5" borderId="0" xfId="0" applyNumberFormat="1" applyFont="1" applyFill="1"/>
    <xf numFmtId="164" fontId="7" fillId="5" borderId="0" xfId="0" applyNumberFormat="1" applyFont="1" applyFill="1"/>
    <xf numFmtId="164" fontId="7" fillId="5" borderId="0" xfId="0" applyNumberFormat="1" applyFont="1" applyFill="1" applyAlignment="1">
      <alignment horizontal="right" vertical="center"/>
    </xf>
    <xf numFmtId="0" fontId="6" fillId="5" borderId="42" xfId="0" applyFont="1" applyFill="1" applyBorder="1" applyAlignment="1">
      <alignment horizontal="left" vertical="center" wrapText="1"/>
    </xf>
    <xf numFmtId="0" fontId="7" fillId="7" borderId="34" xfId="0" applyFont="1" applyFill="1" applyBorder="1" applyAlignment="1">
      <alignment horizontal="left" vertical="top" wrapText="1"/>
    </xf>
    <xf numFmtId="0" fontId="7" fillId="7" borderId="31" xfId="0" applyFont="1" applyFill="1" applyBorder="1" applyAlignment="1">
      <alignment horizontal="left" vertical="center" wrapText="1"/>
    </xf>
    <xf numFmtId="1" fontId="10" fillId="0" borderId="1" xfId="0" applyNumberFormat="1" applyFont="1" applyBorder="1" applyAlignment="1" applyProtection="1">
      <alignment horizontal="center" vertical="center"/>
      <protection locked="0"/>
    </xf>
    <xf numFmtId="164" fontId="12" fillId="12" borderId="18" xfId="0" applyNumberFormat="1" applyFont="1" applyFill="1" applyBorder="1" applyAlignment="1" applyProtection="1">
      <alignment vertical="center"/>
      <protection locked="0"/>
    </xf>
    <xf numFmtId="164" fontId="7" fillId="12" borderId="1" xfId="0" applyNumberFormat="1" applyFont="1" applyFill="1" applyBorder="1" applyAlignment="1">
      <alignment vertical="center"/>
    </xf>
    <xf numFmtId="0" fontId="4" fillId="5" borderId="39" xfId="0" applyFont="1" applyFill="1" applyBorder="1"/>
    <xf numFmtId="0" fontId="6" fillId="2" borderId="1" xfId="0" applyFont="1" applyFill="1" applyBorder="1" applyAlignment="1">
      <alignment horizontal="left" vertical="center"/>
    </xf>
    <xf numFmtId="0" fontId="6" fillId="12" borderId="7" xfId="0" applyFont="1" applyFill="1" applyBorder="1" applyAlignment="1">
      <alignment horizontal="left" vertical="center"/>
    </xf>
    <xf numFmtId="0" fontId="7" fillId="5" borderId="4" xfId="0" applyFont="1" applyFill="1" applyBorder="1" applyAlignment="1">
      <alignment horizontal="left" vertical="center"/>
    </xf>
    <xf numFmtId="0" fontId="7" fillId="5" borderId="5" xfId="0" applyFont="1" applyFill="1" applyBorder="1" applyAlignment="1">
      <alignment vertical="center"/>
    </xf>
    <xf numFmtId="1" fontId="7" fillId="5" borderId="5" xfId="0" applyNumberFormat="1" applyFont="1" applyFill="1" applyBorder="1" applyAlignment="1">
      <alignment vertical="center"/>
    </xf>
    <xf numFmtId="0" fontId="7" fillId="5" borderId="6" xfId="0" applyFont="1" applyFill="1" applyBorder="1" applyAlignment="1">
      <alignment horizontal="right" vertical="center"/>
    </xf>
    <xf numFmtId="0" fontId="4" fillId="0" borderId="36" xfId="0" applyFont="1" applyBorder="1" applyAlignment="1">
      <alignment horizontal="left" vertical="center" wrapText="1"/>
    </xf>
    <xf numFmtId="0" fontId="4" fillId="0" borderId="0" xfId="0" applyFont="1" applyAlignment="1">
      <alignment horizontal="left" vertical="center" wrapText="1"/>
    </xf>
    <xf numFmtId="0" fontId="4" fillId="0" borderId="37" xfId="0" applyFont="1" applyBorder="1" applyAlignment="1">
      <alignment horizontal="left" vertical="center" wrapText="1"/>
    </xf>
    <xf numFmtId="0" fontId="4" fillId="0" borderId="36" xfId="0" applyFont="1" applyBorder="1" applyAlignment="1">
      <alignment horizontal="left" vertical="top" wrapText="1"/>
    </xf>
    <xf numFmtId="0" fontId="4" fillId="0" borderId="0" xfId="0" applyFont="1" applyAlignment="1">
      <alignment horizontal="left" vertical="top" wrapText="1"/>
    </xf>
    <xf numFmtId="0" fontId="4" fillId="0" borderId="37" xfId="0" applyFont="1" applyBorder="1" applyAlignment="1">
      <alignment horizontal="left" vertical="top" wrapText="1"/>
    </xf>
    <xf numFmtId="0" fontId="4" fillId="0" borderId="16" xfId="0" applyFont="1" applyBorder="1" applyAlignment="1">
      <alignment horizontal="left" wrapText="1"/>
    </xf>
    <xf numFmtId="0" fontId="4" fillId="0" borderId="38" xfId="0" applyFont="1" applyBorder="1" applyAlignment="1">
      <alignment horizontal="left" wrapText="1"/>
    </xf>
    <xf numFmtId="0" fontId="4" fillId="0" borderId="39" xfId="0" applyFont="1" applyBorder="1" applyAlignment="1">
      <alignment horizontal="left" wrapText="1"/>
    </xf>
    <xf numFmtId="0" fontId="4" fillId="3" borderId="28" xfId="0" applyFont="1" applyFill="1" applyBorder="1" applyAlignment="1">
      <alignment horizontal="center"/>
    </xf>
    <xf numFmtId="0" fontId="4" fillId="3" borderId="35" xfId="0" applyFont="1" applyFill="1" applyBorder="1" applyAlignment="1">
      <alignment horizontal="center"/>
    </xf>
    <xf numFmtId="0" fontId="4" fillId="3" borderId="32" xfId="0" applyFont="1" applyFill="1" applyBorder="1" applyAlignment="1">
      <alignment horizontal="center"/>
    </xf>
    <xf numFmtId="0" fontId="16" fillId="9" borderId="31" xfId="2" applyFont="1" applyFill="1" applyBorder="1" applyAlignment="1">
      <alignment vertical="center" wrapText="1"/>
    </xf>
    <xf numFmtId="0" fontId="16" fillId="9" borderId="31" xfId="2" applyFont="1" applyFill="1" applyBorder="1" applyAlignment="1">
      <alignment vertical="center"/>
    </xf>
    <xf numFmtId="0" fontId="17" fillId="9" borderId="31" xfId="0" applyFont="1" applyFill="1" applyBorder="1" applyAlignment="1">
      <alignment vertical="center" wrapText="1"/>
    </xf>
    <xf numFmtId="0" fontId="18" fillId="0" borderId="31" xfId="0" applyFont="1" applyBorder="1"/>
    <xf numFmtId="0" fontId="16" fillId="0" borderId="31" xfId="0" applyFont="1" applyBorder="1" applyAlignment="1">
      <alignment horizontal="left" vertical="top"/>
    </xf>
    <xf numFmtId="0" fontId="18" fillId="0" borderId="31" xfId="0" applyFont="1" applyBorder="1" applyAlignment="1">
      <alignment wrapText="1"/>
    </xf>
    <xf numFmtId="0" fontId="19" fillId="0" borderId="31" xfId="2" applyFont="1" applyBorder="1" applyAlignment="1">
      <alignment horizontal="left" vertical="top" wrapText="1"/>
    </xf>
    <xf numFmtId="0" fontId="19" fillId="0" borderId="31" xfId="0" applyFont="1" applyBorder="1" applyAlignment="1">
      <alignment horizontal="left" vertical="top"/>
    </xf>
    <xf numFmtId="0" fontId="19" fillId="0" borderId="31" xfId="2" applyFont="1" applyBorder="1" applyAlignment="1">
      <alignment horizontal="left" vertical="top"/>
    </xf>
    <xf numFmtId="0" fontId="20" fillId="0" borderId="31" xfId="0" applyFont="1" applyBorder="1" applyAlignment="1">
      <alignment horizontal="left" vertical="top"/>
    </xf>
    <xf numFmtId="0" fontId="19" fillId="0" borderId="31" xfId="0" applyFont="1" applyBorder="1"/>
    <xf numFmtId="0" fontId="16" fillId="10" borderId="31" xfId="2" applyFont="1" applyFill="1" applyBorder="1" applyAlignment="1">
      <alignment vertical="center" wrapText="1"/>
    </xf>
    <xf numFmtId="0" fontId="16" fillId="10" borderId="31" xfId="2" applyFont="1" applyFill="1" applyBorder="1" applyAlignment="1">
      <alignment vertical="center"/>
    </xf>
    <xf numFmtId="0" fontId="17" fillId="10" borderId="31" xfId="0" applyFont="1" applyFill="1" applyBorder="1" applyAlignment="1">
      <alignment vertical="center" wrapText="1"/>
    </xf>
    <xf numFmtId="0" fontId="16" fillId="11" borderId="31" xfId="2" applyFont="1" applyFill="1" applyBorder="1" applyAlignment="1">
      <alignment vertical="center" wrapText="1"/>
    </xf>
    <xf numFmtId="0" fontId="16" fillId="11" borderId="31" xfId="2" applyFont="1" applyFill="1" applyBorder="1" applyAlignment="1">
      <alignment vertical="center"/>
    </xf>
    <xf numFmtId="0" fontId="17" fillId="11" borderId="31" xfId="0" applyFont="1" applyFill="1" applyBorder="1" applyAlignment="1">
      <alignment vertical="center" wrapText="1"/>
    </xf>
    <xf numFmtId="0" fontId="18" fillId="0" borderId="0" xfId="0" applyFont="1"/>
    <xf numFmtId="0" fontId="17" fillId="11" borderId="34" xfId="0" applyFont="1" applyFill="1" applyBorder="1"/>
    <xf numFmtId="0" fontId="18" fillId="11" borderId="0" xfId="0" applyFont="1" applyFill="1"/>
    <xf numFmtId="0" fontId="17" fillId="0" borderId="31" xfId="0" applyFont="1" applyBorder="1"/>
    <xf numFmtId="0" fontId="17" fillId="9" borderId="31" xfId="0" applyFont="1" applyFill="1" applyBorder="1"/>
    <xf numFmtId="0" fontId="18" fillId="10" borderId="31" xfId="0" applyFont="1" applyFill="1" applyBorder="1"/>
    <xf numFmtId="0" fontId="18" fillId="11" borderId="31" xfId="0" applyFont="1" applyFill="1" applyBorder="1"/>
    <xf numFmtId="164" fontId="13" fillId="3" borderId="14" xfId="0" applyNumberFormat="1" applyFont="1" applyFill="1" applyBorder="1"/>
  </cellXfs>
  <cellStyles count="3">
    <cellStyle name="Standaard" xfId="0" builtinId="0"/>
    <cellStyle name="Standaard 2" xfId="2" xr:uid="{23AB3172-E6E3-4192-8EFA-222929201C5B}"/>
    <cellStyle name="Valuta 2" xfId="1" xr:uid="{61D3EE43-0456-4AD7-84EF-42A3E6A73D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A6FE6-72C7-45D8-B89D-D9C7149B8A14}">
  <dimension ref="B1:H48"/>
  <sheetViews>
    <sheetView tabSelected="1" workbookViewId="0">
      <selection activeCell="G40" sqref="G40"/>
    </sheetView>
  </sheetViews>
  <sheetFormatPr defaultRowHeight="15" x14ac:dyDescent="0.25"/>
  <cols>
    <col min="2" max="2" width="28.5703125" customWidth="1"/>
    <col min="3" max="3" width="14.5703125" customWidth="1"/>
    <col min="4" max="4" width="13.5703125" customWidth="1"/>
    <col min="5" max="5" width="14.140625" bestFit="1" customWidth="1"/>
    <col min="6" max="6" width="16" customWidth="1"/>
    <col min="7" max="7" width="80.5703125" customWidth="1"/>
    <col min="8" max="8" width="78.85546875" bestFit="1" customWidth="1"/>
  </cols>
  <sheetData>
    <row r="1" spans="2:7" s="1" customFormat="1" ht="18.75" x14ac:dyDescent="0.25">
      <c r="B1" s="73" t="s">
        <v>33</v>
      </c>
      <c r="C1" s="74"/>
      <c r="D1" s="75"/>
      <c r="E1" s="74"/>
      <c r="F1" s="76"/>
      <c r="G1" s="77"/>
    </row>
    <row r="2" spans="2:7" s="2" customFormat="1" ht="13.5" x14ac:dyDescent="0.25">
      <c r="B2" s="104" t="s">
        <v>0</v>
      </c>
      <c r="C2" s="5"/>
      <c r="D2" s="6"/>
      <c r="E2" s="7"/>
      <c r="F2" s="8"/>
      <c r="G2" s="9"/>
    </row>
    <row r="3" spans="2:7" s="2" customFormat="1" ht="13.5" x14ac:dyDescent="0.25">
      <c r="B3" s="106"/>
      <c r="C3" s="107"/>
      <c r="D3" s="108"/>
      <c r="E3" s="107"/>
      <c r="F3" s="107"/>
      <c r="G3" s="109"/>
    </row>
    <row r="4" spans="2:7" s="2" customFormat="1" ht="14.25" thickBot="1" x14ac:dyDescent="0.3">
      <c r="B4" s="105" t="s">
        <v>42</v>
      </c>
      <c r="C4" s="10"/>
      <c r="D4" s="11"/>
      <c r="E4" s="10"/>
      <c r="F4" s="10"/>
      <c r="G4" s="12"/>
    </row>
    <row r="5" spans="2:7" ht="38.25" x14ac:dyDescent="0.25">
      <c r="B5" s="78" t="s">
        <v>1</v>
      </c>
      <c r="C5" s="13" t="s">
        <v>32</v>
      </c>
      <c r="D5" s="14" t="s">
        <v>2</v>
      </c>
      <c r="E5" s="15" t="s">
        <v>20</v>
      </c>
      <c r="F5" s="16" t="s">
        <v>21</v>
      </c>
      <c r="G5" s="79"/>
    </row>
    <row r="6" spans="2:7" ht="15.75" thickBot="1" x14ac:dyDescent="0.3">
      <c r="B6" s="80" t="s">
        <v>3</v>
      </c>
      <c r="C6" s="17">
        <f>C7+C12</f>
        <v>1650</v>
      </c>
      <c r="D6" s="18"/>
      <c r="E6" s="19"/>
      <c r="F6" s="20"/>
      <c r="G6" s="79"/>
    </row>
    <row r="7" spans="2:7" ht="15.75" thickBot="1" x14ac:dyDescent="0.3">
      <c r="B7" s="81" t="s">
        <v>4</v>
      </c>
      <c r="C7" s="21">
        <f>140*5</f>
        <v>700</v>
      </c>
      <c r="D7" s="22"/>
      <c r="E7" s="23"/>
      <c r="F7" s="24">
        <f>((C8*F8)+(C9*F9)+(C10*F10))*1.09</f>
        <v>0</v>
      </c>
      <c r="G7" s="25" t="s">
        <v>34</v>
      </c>
    </row>
    <row r="8" spans="2:7" x14ac:dyDescent="0.25">
      <c r="B8" s="82" t="s">
        <v>5</v>
      </c>
      <c r="C8" s="26">
        <f>60*5</f>
        <v>300</v>
      </c>
      <c r="D8" s="27">
        <v>2950</v>
      </c>
      <c r="E8" s="28">
        <f>C8*D8</f>
        <v>885000</v>
      </c>
      <c r="F8" s="29"/>
      <c r="G8" s="79"/>
    </row>
    <row r="9" spans="2:7" x14ac:dyDescent="0.25">
      <c r="B9" s="83" t="s">
        <v>6</v>
      </c>
      <c r="C9" s="30">
        <f>40*5</f>
        <v>200</v>
      </c>
      <c r="D9" s="31">
        <v>3250</v>
      </c>
      <c r="E9" s="32">
        <f>C9*D9</f>
        <v>650000</v>
      </c>
      <c r="F9" s="33"/>
      <c r="G9" s="79"/>
    </row>
    <row r="10" spans="2:7" ht="15.75" thickBot="1" x14ac:dyDescent="0.3">
      <c r="B10" s="84" t="s">
        <v>7</v>
      </c>
      <c r="C10" s="34">
        <f>40*5</f>
        <v>200</v>
      </c>
      <c r="D10" s="35">
        <v>4350</v>
      </c>
      <c r="E10" s="36">
        <f>C10*D10</f>
        <v>870000</v>
      </c>
      <c r="F10" s="37"/>
      <c r="G10" s="79"/>
    </row>
    <row r="11" spans="2:7" ht="15.75" thickBot="1" x14ac:dyDescent="0.3">
      <c r="B11" s="85"/>
      <c r="C11" s="38"/>
      <c r="D11" s="39"/>
      <c r="E11" s="40"/>
      <c r="F11" s="41"/>
      <c r="G11" s="79"/>
    </row>
    <row r="12" spans="2:7" ht="15.75" thickBot="1" x14ac:dyDescent="0.3">
      <c r="B12" s="81" t="s">
        <v>8</v>
      </c>
      <c r="C12" s="21">
        <f>190*5</f>
        <v>950</v>
      </c>
      <c r="D12" s="42"/>
      <c r="E12" s="43"/>
      <c r="F12" s="24">
        <f>((C13*F13)+(C14*F14)+(C15*F15))*1.09</f>
        <v>0</v>
      </c>
      <c r="G12" s="25" t="s">
        <v>35</v>
      </c>
    </row>
    <row r="13" spans="2:7" x14ac:dyDescent="0.25">
      <c r="B13" s="82" t="s">
        <v>5</v>
      </c>
      <c r="C13" s="26">
        <f>25*5</f>
        <v>125</v>
      </c>
      <c r="D13" s="31">
        <v>900</v>
      </c>
      <c r="E13" s="28">
        <f>C13*D13</f>
        <v>112500</v>
      </c>
      <c r="F13" s="29"/>
      <c r="G13" s="79"/>
    </row>
    <row r="14" spans="2:7" x14ac:dyDescent="0.25">
      <c r="B14" s="83" t="s">
        <v>6</v>
      </c>
      <c r="C14" s="30">
        <f>125*5</f>
        <v>625</v>
      </c>
      <c r="D14" s="31">
        <v>1050</v>
      </c>
      <c r="E14" s="32">
        <f>C14*D14</f>
        <v>656250</v>
      </c>
      <c r="F14" s="33"/>
      <c r="G14" s="79"/>
    </row>
    <row r="15" spans="2:7" ht="15.75" thickBot="1" x14ac:dyDescent="0.3">
      <c r="B15" s="84" t="s">
        <v>9</v>
      </c>
      <c r="C15" s="34">
        <f>40*5</f>
        <v>200</v>
      </c>
      <c r="D15" s="44">
        <v>1700</v>
      </c>
      <c r="E15" s="36">
        <f>C15*D15</f>
        <v>340000</v>
      </c>
      <c r="F15" s="37"/>
      <c r="G15" s="79"/>
    </row>
    <row r="16" spans="2:7" ht="15.75" thickBot="1" x14ac:dyDescent="0.3">
      <c r="B16" s="86"/>
      <c r="C16" s="87"/>
      <c r="D16" s="88"/>
      <c r="E16" s="89"/>
      <c r="F16" s="45"/>
      <c r="G16" s="79"/>
    </row>
    <row r="17" spans="2:7" ht="15.75" thickBot="1" x14ac:dyDescent="0.3">
      <c r="B17" s="90" t="s">
        <v>10</v>
      </c>
      <c r="C17" s="46"/>
      <c r="D17" s="47"/>
      <c r="E17" s="48"/>
      <c r="F17" s="24">
        <f>(C18*F18)*1.21</f>
        <v>0</v>
      </c>
      <c r="G17" s="25" t="s">
        <v>36</v>
      </c>
    </row>
    <row r="18" spans="2:7" ht="15.75" thickBot="1" x14ac:dyDescent="0.3">
      <c r="B18" s="91" t="s">
        <v>11</v>
      </c>
      <c r="C18" s="49">
        <f>(C6/100)*60</f>
        <v>990</v>
      </c>
      <c r="D18" s="50">
        <v>110</v>
      </c>
      <c r="E18" s="51">
        <f>C18*D18</f>
        <v>108900</v>
      </c>
      <c r="F18" s="52"/>
      <c r="G18" s="79"/>
    </row>
    <row r="19" spans="2:7" ht="15.75" thickBot="1" x14ac:dyDescent="0.3">
      <c r="B19" s="92"/>
      <c r="C19" s="93"/>
      <c r="D19" s="94"/>
      <c r="E19" s="95"/>
      <c r="F19" s="96"/>
      <c r="G19" s="79"/>
    </row>
    <row r="20" spans="2:7" ht="15.75" thickBot="1" x14ac:dyDescent="0.3">
      <c r="B20" s="97" t="s">
        <v>12</v>
      </c>
      <c r="C20" s="53"/>
      <c r="D20" s="54"/>
      <c r="E20" s="55"/>
      <c r="F20" s="24">
        <f>((C21*F21)+(C22*F22)+(C23*F23))*1.09</f>
        <v>0</v>
      </c>
      <c r="G20" s="25" t="s">
        <v>37</v>
      </c>
    </row>
    <row r="21" spans="2:7" x14ac:dyDescent="0.25">
      <c r="B21" s="82" t="s">
        <v>13</v>
      </c>
      <c r="C21" s="26">
        <v>1050</v>
      </c>
      <c r="D21" s="31">
        <v>120</v>
      </c>
      <c r="E21" s="28">
        <f>C21*D21</f>
        <v>126000</v>
      </c>
      <c r="F21" s="56"/>
      <c r="G21" s="79"/>
    </row>
    <row r="22" spans="2:7" x14ac:dyDescent="0.25">
      <c r="B22" s="83" t="s">
        <v>14</v>
      </c>
      <c r="C22" s="30">
        <v>450</v>
      </c>
      <c r="D22" s="31">
        <v>450</v>
      </c>
      <c r="E22" s="32">
        <f>C22*D22</f>
        <v>202500</v>
      </c>
      <c r="F22" s="33"/>
      <c r="G22" s="79"/>
    </row>
    <row r="23" spans="2:7" x14ac:dyDescent="0.25">
      <c r="B23" s="98" t="s">
        <v>15</v>
      </c>
      <c r="C23" s="57">
        <v>260</v>
      </c>
      <c r="D23" s="58">
        <v>415</v>
      </c>
      <c r="E23" s="59">
        <f>C23*D23</f>
        <v>107900</v>
      </c>
      <c r="F23" s="60"/>
      <c r="G23" s="79"/>
    </row>
    <row r="24" spans="2:7" x14ac:dyDescent="0.25">
      <c r="B24" s="83" t="s">
        <v>16</v>
      </c>
      <c r="C24" s="61">
        <f>25*5</f>
        <v>125</v>
      </c>
      <c r="D24" s="31">
        <v>190</v>
      </c>
      <c r="E24" s="32">
        <f>C24*D24</f>
        <v>23750</v>
      </c>
      <c r="F24" s="33"/>
      <c r="G24" s="79"/>
    </row>
    <row r="25" spans="2:7" ht="25.5" x14ac:dyDescent="0.25">
      <c r="B25" s="99" t="s">
        <v>17</v>
      </c>
      <c r="C25" s="100">
        <f>25*5</f>
        <v>125</v>
      </c>
      <c r="D25" s="101">
        <v>450</v>
      </c>
      <c r="E25" s="102">
        <f>C25*D25</f>
        <v>56250</v>
      </c>
      <c r="F25" s="33"/>
      <c r="G25" s="103"/>
    </row>
    <row r="26" spans="2:7" x14ac:dyDescent="0.25">
      <c r="B26" s="62"/>
      <c r="C26" s="63"/>
      <c r="D26" s="64"/>
      <c r="E26" s="64"/>
      <c r="F26" s="65"/>
      <c r="G26" s="3"/>
    </row>
    <row r="27" spans="2:7" x14ac:dyDescent="0.25">
      <c r="B27" s="3"/>
      <c r="C27" s="3"/>
      <c r="D27" s="3"/>
      <c r="E27" s="66"/>
      <c r="F27" s="3"/>
      <c r="G27" s="3"/>
    </row>
    <row r="28" spans="2:7" ht="15.75" thickBot="1" x14ac:dyDescent="0.3">
      <c r="B28" s="3"/>
      <c r="C28" s="3"/>
      <c r="D28" s="3"/>
      <c r="E28" s="66"/>
      <c r="F28" s="3"/>
      <c r="G28" s="66"/>
    </row>
    <row r="29" spans="2:7" ht="15.75" thickBot="1" x14ac:dyDescent="0.3">
      <c r="B29" s="3"/>
      <c r="C29" s="119" t="s">
        <v>31</v>
      </c>
      <c r="D29" s="120"/>
      <c r="E29" s="120"/>
      <c r="F29" s="121"/>
      <c r="G29" s="146">
        <f>(F7+F12+F17+F20)</f>
        <v>0</v>
      </c>
    </row>
    <row r="30" spans="2:7" x14ac:dyDescent="0.25">
      <c r="B30" s="3"/>
      <c r="C30" s="72"/>
      <c r="D30" s="72"/>
      <c r="E30" s="72"/>
      <c r="F30" s="72"/>
      <c r="G30" s="66"/>
    </row>
    <row r="31" spans="2:7" x14ac:dyDescent="0.25">
      <c r="B31" s="3"/>
      <c r="C31" s="72"/>
      <c r="D31" s="72"/>
      <c r="E31" s="72"/>
      <c r="F31" s="72"/>
      <c r="G31" s="66"/>
    </row>
    <row r="33" spans="2:8" x14ac:dyDescent="0.25">
      <c r="B33" s="3"/>
      <c r="C33" s="67" t="s">
        <v>19</v>
      </c>
      <c r="D33" s="68"/>
      <c r="E33" s="68"/>
      <c r="F33" s="68"/>
      <c r="G33" s="68"/>
      <c r="H33" s="69"/>
    </row>
    <row r="34" spans="2:8" x14ac:dyDescent="0.25">
      <c r="B34" s="4">
        <v>1</v>
      </c>
      <c r="C34" s="70" t="s">
        <v>23</v>
      </c>
      <c r="D34" s="3"/>
      <c r="E34" s="3"/>
      <c r="F34" s="3"/>
      <c r="G34" s="3"/>
      <c r="H34" s="71"/>
    </row>
    <row r="35" spans="2:8" x14ac:dyDescent="0.25">
      <c r="B35" s="4">
        <v>2</v>
      </c>
      <c r="C35" s="70" t="s">
        <v>39</v>
      </c>
      <c r="D35" s="3"/>
      <c r="E35" s="3"/>
      <c r="F35" s="3"/>
      <c r="G35" s="3"/>
      <c r="H35" s="71"/>
    </row>
    <row r="36" spans="2:8" x14ac:dyDescent="0.25">
      <c r="B36" s="4">
        <v>3</v>
      </c>
      <c r="C36" s="70" t="s">
        <v>40</v>
      </c>
      <c r="D36" s="3"/>
      <c r="E36" s="3"/>
      <c r="F36" s="3"/>
      <c r="G36" s="3"/>
      <c r="H36" s="71"/>
    </row>
    <row r="37" spans="2:8" ht="33.75" customHeight="1" x14ac:dyDescent="0.25">
      <c r="B37" s="4">
        <v>4</v>
      </c>
      <c r="C37" s="113" t="s">
        <v>41</v>
      </c>
      <c r="D37" s="114"/>
      <c r="E37" s="114"/>
      <c r="F37" s="114"/>
      <c r="G37" s="114"/>
      <c r="H37" s="115"/>
    </row>
    <row r="38" spans="2:8" x14ac:dyDescent="0.25">
      <c r="B38" s="4">
        <v>5</v>
      </c>
      <c r="C38" s="70" t="s">
        <v>24</v>
      </c>
      <c r="D38" s="3"/>
      <c r="E38" s="3"/>
      <c r="F38" s="3"/>
      <c r="G38" s="3"/>
      <c r="H38" s="71"/>
    </row>
    <row r="39" spans="2:8" x14ac:dyDescent="0.25">
      <c r="B39" s="4">
        <v>6</v>
      </c>
      <c r="C39" s="70" t="s">
        <v>25</v>
      </c>
      <c r="D39" s="3"/>
      <c r="E39" s="3"/>
      <c r="F39" s="3"/>
      <c r="G39" s="3"/>
      <c r="H39" s="71"/>
    </row>
    <row r="40" spans="2:8" x14ac:dyDescent="0.25">
      <c r="B40" s="4">
        <v>7</v>
      </c>
      <c r="C40" s="70" t="s">
        <v>26</v>
      </c>
      <c r="D40" s="3"/>
      <c r="E40" s="3"/>
      <c r="F40" s="3"/>
      <c r="G40" s="3"/>
      <c r="H40" s="71"/>
    </row>
    <row r="41" spans="2:8" x14ac:dyDescent="0.25">
      <c r="B41" s="4">
        <v>8</v>
      </c>
      <c r="C41" s="70" t="s">
        <v>27</v>
      </c>
      <c r="D41" s="3"/>
      <c r="E41" s="3"/>
      <c r="F41" s="3"/>
      <c r="G41" s="3"/>
      <c r="H41" s="71"/>
    </row>
    <row r="42" spans="2:8" ht="32.25" customHeight="1" x14ac:dyDescent="0.25">
      <c r="B42" s="4">
        <v>9</v>
      </c>
      <c r="C42" s="110" t="s">
        <v>22</v>
      </c>
      <c r="D42" s="111"/>
      <c r="E42" s="111"/>
      <c r="F42" s="111"/>
      <c r="G42" s="111"/>
      <c r="H42" s="112"/>
    </row>
    <row r="43" spans="2:8" ht="34.5" customHeight="1" x14ac:dyDescent="0.25">
      <c r="B43" s="3">
        <v>10</v>
      </c>
      <c r="C43" s="116" t="s">
        <v>38</v>
      </c>
      <c r="D43" s="117"/>
      <c r="E43" s="117"/>
      <c r="F43" s="117"/>
      <c r="G43" s="117"/>
      <c r="H43" s="118"/>
    </row>
    <row r="48" spans="2:8" x14ac:dyDescent="0.25">
      <c r="B48" s="3"/>
    </row>
  </sheetData>
  <mergeCells count="4">
    <mergeCell ref="C42:H42"/>
    <mergeCell ref="C37:H37"/>
    <mergeCell ref="C43:H43"/>
    <mergeCell ref="C29:F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C494E-C117-42AD-9249-7C2387F6BA36}">
  <dimension ref="A3:D104"/>
  <sheetViews>
    <sheetView topLeftCell="A25" workbookViewId="0">
      <selection activeCell="B58" sqref="B58"/>
    </sheetView>
  </sheetViews>
  <sheetFormatPr defaultRowHeight="12" x14ac:dyDescent="0.2"/>
  <cols>
    <col min="1" max="1" width="23.7109375" style="139" customWidth="1"/>
    <col min="2" max="2" width="45.140625" style="139" customWidth="1"/>
    <col min="3" max="3" width="38.28515625" style="139" customWidth="1"/>
    <col min="4" max="4" width="13.42578125" style="139" bestFit="1" customWidth="1"/>
    <col min="5" max="16384" width="9.140625" style="139"/>
  </cols>
  <sheetData>
    <row r="3" spans="1:4" x14ac:dyDescent="0.2">
      <c r="A3" s="122" t="s">
        <v>46</v>
      </c>
      <c r="B3" s="123" t="s">
        <v>29</v>
      </c>
      <c r="C3" s="124" t="s">
        <v>28</v>
      </c>
      <c r="D3" s="143" t="s">
        <v>44</v>
      </c>
    </row>
    <row r="4" spans="1:4" x14ac:dyDescent="0.2">
      <c r="A4" s="125"/>
      <c r="B4" s="126"/>
      <c r="C4" s="127"/>
      <c r="D4" s="125"/>
    </row>
    <row r="5" spans="1:4" x14ac:dyDescent="0.2">
      <c r="A5" s="128"/>
      <c r="B5" s="129"/>
      <c r="C5" s="127"/>
      <c r="D5" s="125"/>
    </row>
    <row r="6" spans="1:4" x14ac:dyDescent="0.2">
      <c r="A6" s="130"/>
      <c r="B6" s="129"/>
      <c r="C6" s="127"/>
      <c r="D6" s="125"/>
    </row>
    <row r="7" spans="1:4" x14ac:dyDescent="0.2">
      <c r="A7" s="125"/>
      <c r="B7" s="129"/>
      <c r="C7" s="127"/>
      <c r="D7" s="125"/>
    </row>
    <row r="8" spans="1:4" x14ac:dyDescent="0.2">
      <c r="A8" s="125"/>
      <c r="B8" s="131"/>
      <c r="C8" s="127"/>
      <c r="D8" s="125"/>
    </row>
    <row r="9" spans="1:4" x14ac:dyDescent="0.2">
      <c r="A9" s="132"/>
      <c r="B9" s="129"/>
      <c r="C9" s="127"/>
      <c r="D9" s="125"/>
    </row>
    <row r="10" spans="1:4" x14ac:dyDescent="0.2">
      <c r="A10" s="125"/>
      <c r="B10" s="129"/>
      <c r="C10" s="127"/>
      <c r="D10" s="125"/>
    </row>
    <row r="11" spans="1:4" x14ac:dyDescent="0.2">
      <c r="A11" s="125"/>
      <c r="B11" s="129"/>
      <c r="C11" s="127"/>
      <c r="D11" s="125"/>
    </row>
    <row r="12" spans="1:4" x14ac:dyDescent="0.2">
      <c r="A12" s="125"/>
      <c r="B12" s="129"/>
      <c r="C12" s="127"/>
      <c r="D12" s="125"/>
    </row>
    <row r="13" spans="1:4" x14ac:dyDescent="0.2">
      <c r="A13" s="125"/>
      <c r="B13" s="129"/>
      <c r="C13" s="127"/>
      <c r="D13" s="125"/>
    </row>
    <row r="14" spans="1:4" x14ac:dyDescent="0.2">
      <c r="A14" s="130"/>
      <c r="B14" s="129"/>
      <c r="C14" s="127"/>
      <c r="D14" s="125"/>
    </row>
    <row r="15" spans="1:4" x14ac:dyDescent="0.2">
      <c r="A15" s="130"/>
      <c r="B15" s="129"/>
      <c r="C15" s="127"/>
      <c r="D15" s="125"/>
    </row>
    <row r="16" spans="1:4" x14ac:dyDescent="0.2">
      <c r="A16" s="130"/>
      <c r="B16" s="129"/>
      <c r="C16" s="127"/>
      <c r="D16" s="125"/>
    </row>
    <row r="17" spans="1:4" x14ac:dyDescent="0.2">
      <c r="A17" s="125"/>
      <c r="B17" s="130"/>
      <c r="C17" s="127"/>
      <c r="D17" s="125"/>
    </row>
    <row r="18" spans="1:4" x14ac:dyDescent="0.2">
      <c r="A18" s="125"/>
      <c r="B18" s="129"/>
      <c r="C18" s="127"/>
      <c r="D18" s="125"/>
    </row>
    <row r="19" spans="1:4" x14ac:dyDescent="0.2">
      <c r="A19" s="130"/>
      <c r="B19" s="129"/>
      <c r="C19" s="127"/>
      <c r="D19" s="125"/>
    </row>
    <row r="20" spans="1:4" x14ac:dyDescent="0.2">
      <c r="A20" s="130"/>
      <c r="B20" s="130"/>
      <c r="C20" s="127"/>
      <c r="D20" s="125"/>
    </row>
    <row r="21" spans="1:4" x14ac:dyDescent="0.2">
      <c r="A21" s="130"/>
      <c r="B21" s="129"/>
      <c r="C21" s="127"/>
      <c r="D21" s="125"/>
    </row>
    <row r="22" spans="1:4" x14ac:dyDescent="0.2">
      <c r="A22" s="125"/>
      <c r="B22" s="129"/>
      <c r="C22" s="127"/>
      <c r="D22" s="125"/>
    </row>
    <row r="23" spans="1:4" x14ac:dyDescent="0.2">
      <c r="A23" s="125"/>
      <c r="B23" s="129"/>
      <c r="C23" s="127"/>
      <c r="D23" s="125"/>
    </row>
    <row r="24" spans="1:4" x14ac:dyDescent="0.2">
      <c r="A24" s="125"/>
      <c r="B24" s="129"/>
      <c r="C24" s="127"/>
      <c r="D24" s="125"/>
    </row>
    <row r="25" spans="1:4" x14ac:dyDescent="0.2">
      <c r="A25" s="125"/>
      <c r="B25" s="129"/>
      <c r="C25" s="127"/>
      <c r="D25" s="125"/>
    </row>
    <row r="26" spans="1:4" x14ac:dyDescent="0.2">
      <c r="A26" s="130"/>
      <c r="B26" s="129"/>
      <c r="C26" s="127"/>
      <c r="D26" s="125"/>
    </row>
    <row r="27" spans="1:4" x14ac:dyDescent="0.2">
      <c r="A27" s="130"/>
      <c r="B27" s="129"/>
      <c r="C27" s="127"/>
      <c r="D27" s="125"/>
    </row>
    <row r="28" spans="1:4" x14ac:dyDescent="0.2">
      <c r="A28" s="130"/>
      <c r="B28" s="129"/>
      <c r="C28" s="127"/>
      <c r="D28" s="125"/>
    </row>
    <row r="29" spans="1:4" x14ac:dyDescent="0.2">
      <c r="A29" s="125"/>
      <c r="B29" s="130"/>
      <c r="C29" s="127"/>
      <c r="D29" s="125"/>
    </row>
    <row r="30" spans="1:4" x14ac:dyDescent="0.2">
      <c r="A30" s="125"/>
      <c r="B30" s="129"/>
      <c r="C30" s="127"/>
      <c r="D30" s="125"/>
    </row>
    <row r="31" spans="1:4" x14ac:dyDescent="0.2">
      <c r="A31" s="130"/>
      <c r="B31" s="129"/>
      <c r="C31" s="127"/>
      <c r="D31" s="125"/>
    </row>
    <row r="32" spans="1:4" x14ac:dyDescent="0.2">
      <c r="A32" s="130"/>
      <c r="B32" s="130"/>
      <c r="C32" s="127"/>
      <c r="D32" s="125"/>
    </row>
    <row r="33" spans="1:4" x14ac:dyDescent="0.2">
      <c r="A33" s="133" t="s">
        <v>46</v>
      </c>
      <c r="B33" s="134" t="s">
        <v>30</v>
      </c>
      <c r="C33" s="135" t="s">
        <v>28</v>
      </c>
      <c r="D33" s="144" t="s">
        <v>45</v>
      </c>
    </row>
    <row r="34" spans="1:4" x14ac:dyDescent="0.2">
      <c r="A34" s="125"/>
      <c r="B34" s="126"/>
      <c r="C34" s="127"/>
      <c r="D34" s="125"/>
    </row>
    <row r="35" spans="1:4" x14ac:dyDescent="0.2">
      <c r="A35" s="128"/>
      <c r="B35" s="129"/>
      <c r="C35" s="127"/>
      <c r="D35" s="125"/>
    </row>
    <row r="36" spans="1:4" x14ac:dyDescent="0.2">
      <c r="A36" s="130"/>
      <c r="B36" s="129"/>
      <c r="C36" s="127"/>
      <c r="D36" s="125"/>
    </row>
    <row r="37" spans="1:4" x14ac:dyDescent="0.2">
      <c r="A37" s="125"/>
      <c r="B37" s="129"/>
      <c r="C37" s="127"/>
      <c r="D37" s="125"/>
    </row>
    <row r="38" spans="1:4" x14ac:dyDescent="0.2">
      <c r="A38" s="125"/>
      <c r="B38" s="131"/>
      <c r="C38" s="127"/>
      <c r="D38" s="125"/>
    </row>
    <row r="39" spans="1:4" x14ac:dyDescent="0.2">
      <c r="A39" s="132"/>
      <c r="B39" s="129"/>
      <c r="C39" s="127"/>
      <c r="D39" s="125"/>
    </row>
    <row r="40" spans="1:4" x14ac:dyDescent="0.2">
      <c r="A40" s="125"/>
      <c r="B40" s="129"/>
      <c r="C40" s="127"/>
      <c r="D40" s="125"/>
    </row>
    <row r="41" spans="1:4" x14ac:dyDescent="0.2">
      <c r="A41" s="125"/>
      <c r="B41" s="129"/>
      <c r="C41" s="127"/>
      <c r="D41" s="125"/>
    </row>
    <row r="42" spans="1:4" x14ac:dyDescent="0.2">
      <c r="A42" s="125"/>
      <c r="B42" s="129"/>
      <c r="C42" s="127"/>
      <c r="D42" s="125"/>
    </row>
    <row r="43" spans="1:4" x14ac:dyDescent="0.2">
      <c r="A43" s="125"/>
      <c r="B43" s="129"/>
      <c r="C43" s="127"/>
      <c r="D43" s="125"/>
    </row>
    <row r="44" spans="1:4" x14ac:dyDescent="0.2">
      <c r="A44" s="130"/>
      <c r="B44" s="129"/>
      <c r="C44" s="127"/>
      <c r="D44" s="125"/>
    </row>
    <row r="45" spans="1:4" x14ac:dyDescent="0.2">
      <c r="A45" s="130"/>
      <c r="B45" s="129"/>
      <c r="C45" s="127"/>
      <c r="D45" s="125"/>
    </row>
    <row r="46" spans="1:4" x14ac:dyDescent="0.2">
      <c r="A46" s="130"/>
      <c r="B46" s="129"/>
      <c r="C46" s="127"/>
      <c r="D46" s="125"/>
    </row>
    <row r="47" spans="1:4" x14ac:dyDescent="0.2">
      <c r="A47" s="125"/>
      <c r="B47" s="130"/>
      <c r="C47" s="127"/>
      <c r="D47" s="125"/>
    </row>
    <row r="48" spans="1:4" x14ac:dyDescent="0.2">
      <c r="A48" s="125"/>
      <c r="B48" s="129"/>
      <c r="C48" s="127"/>
      <c r="D48" s="125"/>
    </row>
    <row r="49" spans="1:4" x14ac:dyDescent="0.2">
      <c r="A49" s="130"/>
      <c r="B49" s="129"/>
      <c r="C49" s="127"/>
      <c r="D49" s="125"/>
    </row>
    <row r="50" spans="1:4" x14ac:dyDescent="0.2">
      <c r="A50" s="130"/>
      <c r="B50" s="130"/>
      <c r="C50" s="127"/>
      <c r="D50" s="125"/>
    </row>
    <row r="51" spans="1:4" x14ac:dyDescent="0.2">
      <c r="A51" s="130"/>
      <c r="B51" s="129"/>
      <c r="C51" s="127"/>
      <c r="D51" s="125"/>
    </row>
    <row r="52" spans="1:4" x14ac:dyDescent="0.2">
      <c r="A52" s="125"/>
      <c r="B52" s="129"/>
      <c r="C52" s="127"/>
      <c r="D52" s="125"/>
    </row>
    <row r="53" spans="1:4" x14ac:dyDescent="0.2">
      <c r="A53" s="125"/>
      <c r="B53" s="129"/>
      <c r="C53" s="127"/>
      <c r="D53" s="125"/>
    </row>
    <row r="54" spans="1:4" x14ac:dyDescent="0.2">
      <c r="A54" s="125"/>
      <c r="B54" s="129"/>
      <c r="C54" s="127"/>
      <c r="D54" s="125"/>
    </row>
    <row r="55" spans="1:4" x14ac:dyDescent="0.2">
      <c r="A55" s="125"/>
      <c r="B55" s="129"/>
      <c r="C55" s="127"/>
      <c r="D55" s="125"/>
    </row>
    <row r="56" spans="1:4" x14ac:dyDescent="0.2">
      <c r="A56" s="130"/>
      <c r="B56" s="129"/>
      <c r="C56" s="127"/>
      <c r="D56" s="125"/>
    </row>
    <row r="57" spans="1:4" x14ac:dyDescent="0.2">
      <c r="A57" s="130"/>
      <c r="B57" s="129"/>
      <c r="C57" s="127"/>
      <c r="D57" s="125"/>
    </row>
    <row r="58" spans="1:4" x14ac:dyDescent="0.2">
      <c r="A58" s="130"/>
      <c r="B58" s="129"/>
      <c r="C58" s="127"/>
      <c r="D58" s="125"/>
    </row>
    <row r="59" spans="1:4" x14ac:dyDescent="0.2">
      <c r="A59" s="125"/>
      <c r="B59" s="130"/>
      <c r="C59" s="127"/>
      <c r="D59" s="125"/>
    </row>
    <row r="60" spans="1:4" x14ac:dyDescent="0.2">
      <c r="A60" s="125"/>
      <c r="B60" s="129"/>
      <c r="C60" s="127"/>
      <c r="D60" s="125"/>
    </row>
    <row r="61" spans="1:4" x14ac:dyDescent="0.2">
      <c r="A61" s="130"/>
      <c r="B61" s="129"/>
      <c r="C61" s="127"/>
      <c r="D61" s="125"/>
    </row>
    <row r="62" spans="1:4" x14ac:dyDescent="0.2">
      <c r="A62" s="130"/>
      <c r="B62" s="130"/>
      <c r="C62" s="127"/>
      <c r="D62" s="125"/>
    </row>
    <row r="63" spans="1:4" x14ac:dyDescent="0.2">
      <c r="A63" s="140" t="s">
        <v>18</v>
      </c>
      <c r="B63" s="141"/>
      <c r="C63" s="141"/>
      <c r="D63" s="142"/>
    </row>
    <row r="64" spans="1:4" x14ac:dyDescent="0.2">
      <c r="A64" s="136" t="s">
        <v>46</v>
      </c>
      <c r="B64" s="137" t="s">
        <v>43</v>
      </c>
      <c r="C64" s="138" t="s">
        <v>28</v>
      </c>
      <c r="D64" s="145" t="s">
        <v>44</v>
      </c>
    </row>
    <row r="65" spans="1:4" x14ac:dyDescent="0.2">
      <c r="A65" s="125"/>
      <c r="B65" s="125"/>
      <c r="C65" s="125"/>
      <c r="D65" s="125"/>
    </row>
    <row r="66" spans="1:4" x14ac:dyDescent="0.2">
      <c r="A66" s="125"/>
      <c r="B66" s="125"/>
      <c r="C66" s="125"/>
      <c r="D66" s="125"/>
    </row>
    <row r="67" spans="1:4" x14ac:dyDescent="0.2">
      <c r="A67" s="125"/>
      <c r="B67" s="125"/>
      <c r="C67" s="125"/>
      <c r="D67" s="125"/>
    </row>
    <row r="68" spans="1:4" x14ac:dyDescent="0.2">
      <c r="A68" s="125"/>
      <c r="B68" s="125"/>
      <c r="C68" s="125"/>
      <c r="D68" s="125"/>
    </row>
    <row r="69" spans="1:4" x14ac:dyDescent="0.2">
      <c r="A69" s="125"/>
      <c r="B69" s="125"/>
      <c r="C69" s="125"/>
      <c r="D69" s="125"/>
    </row>
    <row r="70" spans="1:4" x14ac:dyDescent="0.2">
      <c r="A70" s="125"/>
      <c r="B70" s="125"/>
      <c r="C70" s="125"/>
      <c r="D70" s="125"/>
    </row>
    <row r="71" spans="1:4" x14ac:dyDescent="0.2">
      <c r="A71" s="125"/>
      <c r="B71" s="125"/>
      <c r="C71" s="125"/>
      <c r="D71" s="125"/>
    </row>
    <row r="72" spans="1:4" x14ac:dyDescent="0.2">
      <c r="A72" s="125"/>
      <c r="B72" s="125"/>
      <c r="C72" s="125"/>
      <c r="D72" s="125"/>
    </row>
    <row r="73" spans="1:4" x14ac:dyDescent="0.2">
      <c r="A73" s="125"/>
      <c r="B73" s="125"/>
      <c r="C73" s="125"/>
      <c r="D73" s="125"/>
    </row>
    <row r="74" spans="1:4" x14ac:dyDescent="0.2">
      <c r="A74" s="125"/>
      <c r="B74" s="125"/>
      <c r="C74" s="125"/>
      <c r="D74" s="125"/>
    </row>
    <row r="75" spans="1:4" x14ac:dyDescent="0.2">
      <c r="A75" s="125"/>
      <c r="B75" s="125"/>
      <c r="C75" s="125"/>
      <c r="D75" s="125"/>
    </row>
    <row r="76" spans="1:4" x14ac:dyDescent="0.2">
      <c r="A76" s="125"/>
      <c r="B76" s="125"/>
      <c r="C76" s="125"/>
      <c r="D76" s="125"/>
    </row>
    <row r="77" spans="1:4" x14ac:dyDescent="0.2">
      <c r="A77" s="125"/>
      <c r="B77" s="125"/>
      <c r="C77" s="125"/>
      <c r="D77" s="125"/>
    </row>
    <row r="78" spans="1:4" x14ac:dyDescent="0.2">
      <c r="A78" s="125"/>
      <c r="B78" s="125"/>
      <c r="C78" s="125"/>
      <c r="D78" s="125"/>
    </row>
    <row r="79" spans="1:4" x14ac:dyDescent="0.2">
      <c r="A79" s="125"/>
      <c r="B79" s="125"/>
      <c r="C79" s="125"/>
      <c r="D79" s="125"/>
    </row>
    <row r="80" spans="1:4" x14ac:dyDescent="0.2">
      <c r="A80" s="125"/>
      <c r="B80" s="125"/>
      <c r="C80" s="125"/>
      <c r="D80" s="125"/>
    </row>
    <row r="81" spans="1:4" x14ac:dyDescent="0.2">
      <c r="A81" s="125"/>
      <c r="B81" s="125"/>
      <c r="C81" s="125"/>
      <c r="D81" s="125"/>
    </row>
    <row r="82" spans="1:4" x14ac:dyDescent="0.2">
      <c r="A82" s="125"/>
      <c r="B82" s="125"/>
      <c r="C82" s="125"/>
      <c r="D82" s="125"/>
    </row>
    <row r="83" spans="1:4" x14ac:dyDescent="0.2">
      <c r="A83" s="125"/>
      <c r="B83" s="125"/>
      <c r="C83" s="125"/>
      <c r="D83" s="125"/>
    </row>
    <row r="84" spans="1:4" x14ac:dyDescent="0.2">
      <c r="A84" s="125"/>
      <c r="B84" s="125"/>
      <c r="C84" s="125"/>
      <c r="D84" s="125"/>
    </row>
    <row r="85" spans="1:4" x14ac:dyDescent="0.2">
      <c r="A85" s="125"/>
      <c r="B85" s="125"/>
      <c r="C85" s="125"/>
      <c r="D85" s="125"/>
    </row>
    <row r="86" spans="1:4" x14ac:dyDescent="0.2">
      <c r="A86" s="125"/>
      <c r="B86" s="125"/>
      <c r="C86" s="125"/>
      <c r="D86" s="125"/>
    </row>
    <row r="87" spans="1:4" x14ac:dyDescent="0.2">
      <c r="A87" s="125"/>
      <c r="B87" s="125"/>
      <c r="C87" s="125"/>
      <c r="D87" s="125"/>
    </row>
    <row r="88" spans="1:4" x14ac:dyDescent="0.2">
      <c r="A88" s="125"/>
      <c r="B88" s="125"/>
      <c r="C88" s="125"/>
      <c r="D88" s="125"/>
    </row>
    <row r="89" spans="1:4" x14ac:dyDescent="0.2">
      <c r="A89" s="125"/>
      <c r="B89" s="125"/>
      <c r="C89" s="125"/>
      <c r="D89" s="125"/>
    </row>
    <row r="90" spans="1:4" x14ac:dyDescent="0.2">
      <c r="A90" s="125"/>
      <c r="B90" s="125"/>
      <c r="C90" s="125"/>
      <c r="D90" s="125"/>
    </row>
    <row r="91" spans="1:4" x14ac:dyDescent="0.2">
      <c r="A91" s="125"/>
      <c r="B91" s="125"/>
      <c r="C91" s="125"/>
      <c r="D91" s="125"/>
    </row>
    <row r="92" spans="1:4" x14ac:dyDescent="0.2">
      <c r="A92" s="125"/>
      <c r="B92" s="125"/>
      <c r="C92" s="125"/>
      <c r="D92" s="125"/>
    </row>
    <row r="93" spans="1:4" x14ac:dyDescent="0.2">
      <c r="A93" s="125"/>
      <c r="B93" s="125"/>
      <c r="C93" s="125"/>
      <c r="D93" s="125"/>
    </row>
    <row r="94" spans="1:4" x14ac:dyDescent="0.2">
      <c r="A94" s="125"/>
      <c r="B94" s="125"/>
      <c r="C94" s="125"/>
      <c r="D94" s="125"/>
    </row>
    <row r="95" spans="1:4" x14ac:dyDescent="0.2">
      <c r="A95" s="125"/>
      <c r="B95" s="125"/>
      <c r="C95" s="125"/>
      <c r="D95" s="125"/>
    </row>
    <row r="96" spans="1:4" x14ac:dyDescent="0.2">
      <c r="A96" s="125"/>
      <c r="B96" s="125"/>
      <c r="C96" s="125"/>
      <c r="D96" s="125"/>
    </row>
    <row r="97" spans="1:4" x14ac:dyDescent="0.2">
      <c r="A97" s="125"/>
      <c r="B97" s="125"/>
      <c r="C97" s="125"/>
      <c r="D97" s="125"/>
    </row>
    <row r="98" spans="1:4" x14ac:dyDescent="0.2">
      <c r="A98" s="125"/>
      <c r="B98" s="125"/>
      <c r="C98" s="125"/>
      <c r="D98" s="125"/>
    </row>
    <row r="99" spans="1:4" x14ac:dyDescent="0.2">
      <c r="A99" s="125"/>
      <c r="B99" s="125"/>
      <c r="C99" s="125"/>
      <c r="D99" s="125"/>
    </row>
    <row r="100" spans="1:4" x14ac:dyDescent="0.2">
      <c r="A100" s="125"/>
      <c r="B100" s="125"/>
      <c r="C100" s="125"/>
      <c r="D100" s="125"/>
    </row>
    <row r="101" spans="1:4" x14ac:dyDescent="0.2">
      <c r="A101" s="125"/>
      <c r="B101" s="125"/>
      <c r="C101" s="125"/>
      <c r="D101" s="125"/>
    </row>
    <row r="102" spans="1:4" x14ac:dyDescent="0.2">
      <c r="A102" s="125"/>
      <c r="B102" s="125"/>
      <c r="C102" s="125"/>
      <c r="D102" s="125"/>
    </row>
    <row r="103" spans="1:4" x14ac:dyDescent="0.2">
      <c r="A103" s="125"/>
      <c r="B103" s="125"/>
      <c r="C103" s="125"/>
      <c r="D103" s="125"/>
    </row>
    <row r="104" spans="1:4" x14ac:dyDescent="0.2">
      <c r="A104" s="125"/>
      <c r="B104" s="125"/>
      <c r="C104" s="125"/>
      <c r="D104" s="12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ass. PM, ICD en toebehoren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Hake, A</dc:creator>
  <cp:lastModifiedBy>Hake, A</cp:lastModifiedBy>
  <dcterms:created xsi:type="dcterms:W3CDTF">2026-09-17T10:06:51Z</dcterms:created>
  <dcterms:modified xsi:type="dcterms:W3CDTF">2026-09-25T11:35:02Z</dcterms:modified>
</cp:coreProperties>
</file>