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waterschaplimburg.sharepoint.com/sites/Inkoop/Zaken/Openbaar aanbesteden 2025-Z16834/02. Aanbestedingsleidraad/"/>
    </mc:Choice>
  </mc:AlternateContent>
  <xr:revisionPtr revIDLastSave="1088" documentId="13_ncr:1_{BEEE9217-BC18-4E53-BBEC-096D9FB660E2}" xr6:coauthVersionLast="47" xr6:coauthVersionMax="47" xr10:uidLastSave="{174E4813-FF6D-4986-BC01-8939B416F166}"/>
  <bookViews>
    <workbookView xWindow="-120" yWindow="-120" windowWidth="29040" windowHeight="15840" activeTab="5" xr2:uid="{00000000-000D-0000-FFFF-FFFF00000000}"/>
  </bookViews>
  <sheets>
    <sheet name="Instructieblad" sheetId="12" r:id="rId1"/>
    <sheet name="Bedrijfskleding" sheetId="7" r:id="rId2"/>
    <sheet name="PBM" sheetId="8" r:id="rId3"/>
    <sheet name="Schoeisel en accesoires" sheetId="9" r:id="rId4"/>
    <sheet name="Reinigen" sheetId="10" r:id="rId5"/>
    <sheet name="Totaal"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7" l="1"/>
  <c r="N14" i="7"/>
  <c r="N15" i="7"/>
  <c r="N16" i="7"/>
  <c r="N17" i="7"/>
  <c r="N18" i="7"/>
  <c r="N19" i="7"/>
  <c r="N2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N51" i="7"/>
  <c r="N52" i="7"/>
  <c r="N53" i="7"/>
  <c r="N54" i="7"/>
  <c r="N55" i="7"/>
  <c r="N56" i="7"/>
  <c r="N57" i="7"/>
  <c r="N58" i="7"/>
  <c r="N59" i="7"/>
  <c r="N60" i="7"/>
  <c r="N61" i="7"/>
  <c r="N106" i="8"/>
  <c r="O106" i="8" s="1"/>
  <c r="P106" i="8" s="1"/>
  <c r="N105" i="8"/>
  <c r="O105" i="8" s="1"/>
  <c r="P105" i="8" s="1"/>
  <c r="N104" i="8"/>
  <c r="O104" i="8" s="1"/>
  <c r="P104" i="8" s="1"/>
  <c r="O13" i="9"/>
  <c r="O14" i="9"/>
  <c r="O15" i="9"/>
  <c r="O16" i="9"/>
  <c r="O17" i="9"/>
  <c r="O18" i="9"/>
  <c r="O19" i="9"/>
  <c r="O20" i="9"/>
  <c r="O21" i="9"/>
  <c r="O22" i="9"/>
  <c r="O23" i="9"/>
  <c r="O24" i="9"/>
  <c r="O25" i="9"/>
  <c r="O26" i="9"/>
  <c r="O27" i="9"/>
  <c r="O28" i="9"/>
  <c r="O29" i="9"/>
  <c r="O30" i="9"/>
  <c r="O31" i="9"/>
  <c r="N12" i="7"/>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4" i="8"/>
  <c r="N75" i="8"/>
  <c r="N76" i="8"/>
  <c r="N77" i="8"/>
  <c r="N78" i="8"/>
  <c r="N79" i="8"/>
  <c r="N80" i="8"/>
  <c r="N81" i="8"/>
  <c r="N82" i="8"/>
  <c r="N83" i="8"/>
  <c r="N84" i="8"/>
  <c r="N85" i="8"/>
  <c r="N86" i="8"/>
  <c r="N87" i="8"/>
  <c r="N88" i="8"/>
  <c r="N89" i="8"/>
  <c r="N90" i="8"/>
  <c r="N91" i="8"/>
  <c r="N92" i="8"/>
  <c r="N93" i="8"/>
  <c r="N94" i="8"/>
  <c r="N95" i="8"/>
  <c r="N96" i="8"/>
  <c r="N97" i="8"/>
  <c r="N98" i="8"/>
  <c r="N99" i="8"/>
  <c r="N100" i="8"/>
  <c r="N101" i="8"/>
  <c r="N102" i="8"/>
  <c r="N103" i="8"/>
  <c r="N107" i="8"/>
  <c r="N108" i="8"/>
  <c r="N109"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O44" i="8"/>
  <c r="P44" i="8"/>
  <c r="O13" i="7"/>
  <c r="O14" i="7"/>
  <c r="O15" i="7"/>
  <c r="O16" i="7"/>
  <c r="O17" i="7"/>
  <c r="O18" i="7"/>
  <c r="O19" i="7"/>
  <c r="O20" i="7"/>
  <c r="O21" i="7"/>
  <c r="O22" i="7"/>
  <c r="O23" i="7"/>
  <c r="O24" i="7"/>
  <c r="O25" i="7"/>
  <c r="O26" i="7"/>
  <c r="O27" i="7"/>
  <c r="O28" i="7"/>
  <c r="O29" i="7"/>
  <c r="O30" i="7"/>
  <c r="O31" i="7"/>
  <c r="O32" i="7"/>
  <c r="O33" i="7"/>
  <c r="O34" i="7"/>
  <c r="O35" i="7"/>
  <c r="O36" i="7"/>
  <c r="O37" i="7"/>
  <c r="O38" i="7"/>
  <c r="O39" i="7"/>
  <c r="O40" i="7"/>
  <c r="O41" i="7"/>
  <c r="O42" i="7"/>
  <c r="O43" i="7"/>
  <c r="O44" i="7"/>
  <c r="O45" i="7"/>
  <c r="O46" i="7"/>
  <c r="O47" i="7"/>
  <c r="O48" i="7"/>
  <c r="O49" i="7"/>
  <c r="O50" i="7"/>
  <c r="O51" i="7"/>
  <c r="O52" i="7"/>
  <c r="O53" i="7"/>
  <c r="O54" i="7"/>
  <c r="O55" i="7"/>
  <c r="O56" i="7"/>
  <c r="O57" i="7"/>
  <c r="O58" i="7"/>
  <c r="O59" i="7"/>
  <c r="O60" i="7"/>
  <c r="O61" i="7"/>
  <c r="N13" i="9"/>
  <c r="N14" i="9"/>
  <c r="N15" i="9"/>
  <c r="N16" i="9"/>
  <c r="N17" i="9"/>
  <c r="N18" i="9"/>
  <c r="N19" i="9"/>
  <c r="N20" i="9"/>
  <c r="N21" i="9"/>
  <c r="N22" i="9"/>
  <c r="N23" i="9"/>
  <c r="N24" i="9"/>
  <c r="N25" i="9"/>
  <c r="N26" i="9"/>
  <c r="N27" i="9"/>
  <c r="N28" i="9"/>
  <c r="N29" i="9"/>
  <c r="N30" i="9"/>
  <c r="N31" i="9"/>
  <c r="N12" i="9"/>
  <c r="O12" i="9" s="1"/>
  <c r="O32" i="9" s="1"/>
  <c r="O12" i="7"/>
  <c r="I55" i="10"/>
  <c r="J55" i="10"/>
  <c r="I56" i="10"/>
  <c r="J56" i="10"/>
  <c r="I57" i="10"/>
  <c r="J57" i="10"/>
  <c r="I58" i="10"/>
  <c r="J58" i="10"/>
  <c r="I13" i="10"/>
  <c r="J13" i="10" s="1"/>
  <c r="I14" i="10"/>
  <c r="J14" i="10" s="1"/>
  <c r="I15" i="10"/>
  <c r="J15" i="10" s="1"/>
  <c r="I16" i="10"/>
  <c r="J16" i="10" s="1"/>
  <c r="I17" i="10"/>
  <c r="J17" i="10" s="1"/>
  <c r="I18" i="10"/>
  <c r="J18" i="10" s="1"/>
  <c r="I19" i="10"/>
  <c r="J19" i="10" s="1"/>
  <c r="I20" i="10"/>
  <c r="J20" i="10" s="1"/>
  <c r="I21" i="10"/>
  <c r="J21" i="10" s="1"/>
  <c r="I22" i="10"/>
  <c r="J22" i="10" s="1"/>
  <c r="I23" i="10"/>
  <c r="J23" i="10" s="1"/>
  <c r="I24" i="10"/>
  <c r="J24" i="10" s="1"/>
  <c r="I25" i="10"/>
  <c r="J25" i="10" s="1"/>
  <c r="I26" i="10"/>
  <c r="J26" i="10" s="1"/>
  <c r="I27" i="10"/>
  <c r="J27" i="10" s="1"/>
  <c r="I28" i="10"/>
  <c r="J28" i="10" s="1"/>
  <c r="I29" i="10"/>
  <c r="J29" i="10" s="1"/>
  <c r="I30" i="10"/>
  <c r="J30" i="10" s="1"/>
  <c r="I31" i="10"/>
  <c r="J31" i="10" s="1"/>
  <c r="I32" i="10"/>
  <c r="J32" i="10" s="1"/>
  <c r="I33" i="10"/>
  <c r="J33" i="10" s="1"/>
  <c r="I34" i="10"/>
  <c r="J34" i="10" s="1"/>
  <c r="I35" i="10"/>
  <c r="J35" i="10" s="1"/>
  <c r="I36" i="10"/>
  <c r="J36" i="10" s="1"/>
  <c r="I37" i="10"/>
  <c r="J37" i="10" s="1"/>
  <c r="I38" i="10"/>
  <c r="J38" i="10" s="1"/>
  <c r="I39" i="10"/>
  <c r="J39" i="10" s="1"/>
  <c r="I40" i="10"/>
  <c r="J40" i="10" s="1"/>
  <c r="I41" i="10"/>
  <c r="J41" i="10" s="1"/>
  <c r="I42" i="10"/>
  <c r="J42" i="10" s="1"/>
  <c r="I43" i="10"/>
  <c r="J43" i="10" s="1"/>
  <c r="I44" i="10"/>
  <c r="J44" i="10" s="1"/>
  <c r="I45" i="10"/>
  <c r="J45" i="10" s="1"/>
  <c r="I46" i="10"/>
  <c r="J46" i="10" s="1"/>
  <c r="I47" i="10"/>
  <c r="J47" i="10" s="1"/>
  <c r="I48" i="10"/>
  <c r="J48" i="10" s="1"/>
  <c r="I49" i="10"/>
  <c r="J49" i="10" s="1"/>
  <c r="I50" i="10"/>
  <c r="J50" i="10" s="1"/>
  <c r="I51" i="10"/>
  <c r="J51" i="10" s="1"/>
  <c r="I52" i="10"/>
  <c r="J52" i="10" s="1"/>
  <c r="I53" i="10"/>
  <c r="J53" i="10" s="1"/>
  <c r="I54" i="10"/>
  <c r="J54" i="10" s="1"/>
  <c r="I59" i="10"/>
  <c r="J59" i="10" s="1"/>
  <c r="I60" i="10"/>
  <c r="J60" i="10" s="1"/>
  <c r="I61" i="10"/>
  <c r="J61" i="10" s="1"/>
  <c r="I62" i="10"/>
  <c r="J62" i="10" s="1"/>
  <c r="I63" i="10"/>
  <c r="J63" i="10" s="1"/>
  <c r="I64" i="10"/>
  <c r="J64" i="10" s="1"/>
  <c r="I65" i="10"/>
  <c r="J65" i="10" s="1"/>
  <c r="I66" i="10"/>
  <c r="J66" i="10" s="1"/>
  <c r="I67" i="10"/>
  <c r="J67" i="10" s="1"/>
  <c r="I68" i="10"/>
  <c r="J68" i="10" s="1"/>
  <c r="I69" i="10"/>
  <c r="J69" i="10" s="1"/>
  <c r="I70" i="10"/>
  <c r="J70" i="10" s="1"/>
  <c r="I71" i="10"/>
  <c r="J71" i="10" s="1"/>
  <c r="I72" i="10"/>
  <c r="J72" i="10" s="1"/>
  <c r="I73" i="10"/>
  <c r="J73" i="10" s="1"/>
  <c r="I74" i="10"/>
  <c r="J74" i="10" s="1"/>
  <c r="I75" i="10"/>
  <c r="J75" i="10" s="1"/>
  <c r="I76" i="10"/>
  <c r="J76" i="10" s="1"/>
  <c r="I77" i="10"/>
  <c r="J77" i="10" s="1"/>
  <c r="I78" i="10"/>
  <c r="J78" i="10" s="1"/>
  <c r="I79" i="10"/>
  <c r="J79" i="10" s="1"/>
  <c r="I80" i="10"/>
  <c r="J80" i="10" s="1"/>
  <c r="I81" i="10"/>
  <c r="J81" i="10" s="1"/>
  <c r="I82" i="10"/>
  <c r="J82" i="10" s="1"/>
  <c r="I83" i="10"/>
  <c r="J83" i="10" s="1"/>
  <c r="I84" i="10"/>
  <c r="J84" i="10" s="1"/>
  <c r="I85" i="10"/>
  <c r="J85" i="10" s="1"/>
  <c r="I86" i="10"/>
  <c r="J86" i="10" s="1"/>
  <c r="I87" i="10"/>
  <c r="J87" i="10" s="1"/>
  <c r="I88" i="10"/>
  <c r="J88" i="10" s="1"/>
  <c r="I89" i="10"/>
  <c r="J89" i="10" s="1"/>
  <c r="I12" i="10"/>
  <c r="I90" i="10" s="1"/>
  <c r="O13" i="8"/>
  <c r="O14" i="8"/>
  <c r="O15" i="8"/>
  <c r="O16" i="8"/>
  <c r="O17" i="8"/>
  <c r="O18" i="8"/>
  <c r="O19" i="8"/>
  <c r="O20" i="8"/>
  <c r="O21" i="8"/>
  <c r="O22" i="8"/>
  <c r="O23" i="8"/>
  <c r="O24" i="8"/>
  <c r="O25" i="8"/>
  <c r="O26" i="8"/>
  <c r="O27" i="8"/>
  <c r="O28" i="8"/>
  <c r="O29" i="8"/>
  <c r="O30" i="8"/>
  <c r="O31" i="8"/>
  <c r="O32" i="8"/>
  <c r="O33" i="8"/>
  <c r="O34" i="8"/>
  <c r="O35" i="8"/>
  <c r="O36" i="8"/>
  <c r="O37" i="8"/>
  <c r="O38" i="8"/>
  <c r="O39" i="8"/>
  <c r="O40" i="8"/>
  <c r="O41" i="8"/>
  <c r="O42" i="8"/>
  <c r="O43" i="8"/>
  <c r="O45" i="8"/>
  <c r="O46" i="8"/>
  <c r="O47" i="8"/>
  <c r="O48" i="8"/>
  <c r="O49" i="8"/>
  <c r="O50" i="8"/>
  <c r="O51" i="8"/>
  <c r="O52" i="8"/>
  <c r="O53" i="8"/>
  <c r="O54" i="8"/>
  <c r="O55" i="8"/>
  <c r="O56" i="8"/>
  <c r="O57" i="8"/>
  <c r="O58" i="8"/>
  <c r="O59" i="8"/>
  <c r="O60" i="8"/>
  <c r="O61" i="8"/>
  <c r="O62" i="8"/>
  <c r="O63" i="8"/>
  <c r="O64" i="8"/>
  <c r="O65" i="8"/>
  <c r="O66" i="8"/>
  <c r="O67" i="8"/>
  <c r="O68" i="8"/>
  <c r="O69" i="8"/>
  <c r="O70" i="8"/>
  <c r="O71" i="8"/>
  <c r="O72" i="8"/>
  <c r="O73" i="8"/>
  <c r="O74" i="8"/>
  <c r="O75" i="8"/>
  <c r="O76" i="8"/>
  <c r="O77" i="8"/>
  <c r="O78" i="8"/>
  <c r="O79" i="8"/>
  <c r="O80" i="8"/>
  <c r="O81" i="8"/>
  <c r="O82" i="8"/>
  <c r="O83" i="8"/>
  <c r="O84" i="8"/>
  <c r="O85" i="8"/>
  <c r="O86" i="8"/>
  <c r="O87" i="8"/>
  <c r="O88" i="8"/>
  <c r="O89" i="8"/>
  <c r="O90" i="8"/>
  <c r="O91" i="8"/>
  <c r="O92" i="8"/>
  <c r="O93" i="8"/>
  <c r="O94" i="8"/>
  <c r="O95" i="8"/>
  <c r="O96" i="8"/>
  <c r="O97" i="8"/>
  <c r="O98" i="8"/>
  <c r="O99" i="8"/>
  <c r="O100" i="8"/>
  <c r="O101" i="8"/>
  <c r="O102" i="8"/>
  <c r="O103" i="8"/>
  <c r="O107" i="8"/>
  <c r="O108" i="8"/>
  <c r="O109" i="8"/>
  <c r="O110" i="8"/>
  <c r="O111" i="8"/>
  <c r="O112" i="8"/>
  <c r="O113" i="8"/>
  <c r="O114" i="8"/>
  <c r="O115" i="8"/>
  <c r="O116" i="8"/>
  <c r="O117" i="8"/>
  <c r="O118" i="8"/>
  <c r="O119" i="8"/>
  <c r="O120" i="8"/>
  <c r="O121" i="8"/>
  <c r="O122" i="8"/>
  <c r="O123" i="8"/>
  <c r="O124" i="8"/>
  <c r="O125" i="8"/>
  <c r="O126" i="8"/>
  <c r="O127" i="8"/>
  <c r="O128" i="8"/>
  <c r="O129" i="8"/>
  <c r="O130" i="8"/>
  <c r="O131" i="8"/>
  <c r="O132" i="8"/>
  <c r="O133" i="8"/>
  <c r="O134" i="8"/>
  <c r="O135" i="8"/>
  <c r="O136" i="8"/>
  <c r="O137" i="8"/>
  <c r="O138" i="8"/>
  <c r="O139" i="8"/>
  <c r="O140" i="8"/>
  <c r="O141" i="8"/>
  <c r="O142" i="8"/>
  <c r="O143" i="8"/>
  <c r="O144" i="8"/>
  <c r="O145" i="8"/>
  <c r="O146" i="8"/>
  <c r="O147" i="8"/>
  <c r="O148" i="8"/>
  <c r="O149" i="8"/>
  <c r="O150" i="8"/>
  <c r="O151" i="8"/>
  <c r="N12" i="8"/>
  <c r="O12" i="8" s="1"/>
  <c r="P30" i="9"/>
  <c r="P31" i="9"/>
  <c r="J12" i="10"/>
  <c r="P29" i="9"/>
  <c r="P13" i="9"/>
  <c r="P14" i="9"/>
  <c r="P15" i="9"/>
  <c r="P16" i="9"/>
  <c r="P17" i="9"/>
  <c r="P18" i="9"/>
  <c r="P19" i="9"/>
  <c r="P20" i="9"/>
  <c r="P21" i="9"/>
  <c r="P22" i="9"/>
  <c r="P23" i="9"/>
  <c r="P24" i="9"/>
  <c r="P25" i="9"/>
  <c r="P26" i="9"/>
  <c r="P27" i="9"/>
  <c r="P28" i="9"/>
  <c r="P12" i="9"/>
  <c r="P13" i="8"/>
  <c r="P14" i="8"/>
  <c r="P15" i="8"/>
  <c r="P16" i="8"/>
  <c r="P17" i="8"/>
  <c r="P18" i="8"/>
  <c r="P19" i="8"/>
  <c r="P20" i="8"/>
  <c r="P21" i="8"/>
  <c r="P22" i="8"/>
  <c r="P23" i="8"/>
  <c r="P24" i="8"/>
  <c r="P25" i="8"/>
  <c r="P26" i="8"/>
  <c r="P27" i="8"/>
  <c r="P28" i="8"/>
  <c r="P29" i="8"/>
  <c r="P30" i="8"/>
  <c r="P31" i="8"/>
  <c r="P32" i="8"/>
  <c r="P33" i="8"/>
  <c r="P34" i="8"/>
  <c r="P35" i="8"/>
  <c r="P36" i="8"/>
  <c r="P37" i="8"/>
  <c r="P38" i="8"/>
  <c r="P39" i="8"/>
  <c r="P40" i="8"/>
  <c r="P41" i="8"/>
  <c r="P42" i="8"/>
  <c r="P43"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2" i="8"/>
  <c r="P13" i="7"/>
  <c r="P14" i="7"/>
  <c r="P15" i="7"/>
  <c r="P16" i="7"/>
  <c r="P17" i="7"/>
  <c r="P18" i="7"/>
  <c r="P19" i="7"/>
  <c r="P20" i="7"/>
  <c r="P21" i="7"/>
  <c r="P22" i="7"/>
  <c r="P23" i="7"/>
  <c r="P24" i="7"/>
  <c r="P25" i="7"/>
  <c r="P26" i="7"/>
  <c r="P27" i="7"/>
  <c r="P28" i="7"/>
  <c r="P29" i="7"/>
  <c r="P30" i="7"/>
  <c r="P31" i="7"/>
  <c r="P32" i="7"/>
  <c r="P33" i="7"/>
  <c r="P34" i="7"/>
  <c r="P35" i="7"/>
  <c r="P36" i="7"/>
  <c r="P37" i="7"/>
  <c r="P38" i="7"/>
  <c r="P39" i="7"/>
  <c r="P40" i="7"/>
  <c r="P41" i="7"/>
  <c r="P42" i="7"/>
  <c r="P43" i="7"/>
  <c r="P44" i="7"/>
  <c r="P45" i="7"/>
  <c r="P46" i="7"/>
  <c r="P47" i="7"/>
  <c r="P48" i="7"/>
  <c r="P49" i="7"/>
  <c r="P50" i="7"/>
  <c r="P51" i="7"/>
  <c r="P52" i="7"/>
  <c r="P53" i="7"/>
  <c r="P54" i="7"/>
  <c r="P55" i="7"/>
  <c r="P56" i="7"/>
  <c r="P57" i="7"/>
  <c r="P58" i="7"/>
  <c r="P59" i="7"/>
  <c r="P60" i="7"/>
  <c r="P61" i="7"/>
  <c r="P12" i="7"/>
  <c r="O152" i="8"/>
  <c r="O62" i="7"/>
  <c r="P62" i="7" s="1"/>
  <c r="B15" i="11" l="1"/>
  <c r="C15" i="11" s="1"/>
  <c r="J90" i="10"/>
  <c r="B13" i="11"/>
  <c r="C13" i="11" s="1"/>
  <c r="P152" i="8"/>
  <c r="B14" i="11"/>
  <c r="C14" i="11" s="1"/>
  <c r="P32" i="9"/>
  <c r="B12" i="11"/>
  <c r="B16" i="11" l="1"/>
  <c r="C16" i="11" s="1"/>
  <c r="C12" i="11"/>
</calcChain>
</file>

<file path=xl/sharedStrings.xml><?xml version="1.0" encoding="utf-8"?>
<sst xmlns="http://schemas.openxmlformats.org/spreadsheetml/2006/main" count="1810" uniqueCount="567">
  <si>
    <t xml:space="preserve">Bijlage 5 - Prijzenblad </t>
  </si>
  <si>
    <t>Europese aanbesteding volgens de openbare procedure voor het leveren, repareren en reinigen van bedrijfskleding, persoonlijke beschermingsmiddelen en schoeisel ten behoeve van Waterschap Limburg met zaaknummer 2025-Z16834</t>
  </si>
  <si>
    <t xml:space="preserve"> 1 Instructieblad</t>
  </si>
  <si>
    <t xml:space="preserve"> 2 Bedrijfskleding</t>
  </si>
  <si>
    <t xml:space="preserve"> 3 PBM</t>
  </si>
  <si>
    <t xml:space="preserve"> 4 Schoeisel en accessoires</t>
  </si>
  <si>
    <t xml:space="preserve"> 5 Reinigen</t>
  </si>
  <si>
    <t xml:space="preserve"> 6 Totaal</t>
  </si>
  <si>
    <t>Categorie</t>
  </si>
  <si>
    <t>Soort</t>
  </si>
  <si>
    <t>Artikel</t>
  </si>
  <si>
    <t>Omschrijving / specificatie</t>
  </si>
  <si>
    <t>Norm</t>
  </si>
  <si>
    <t>Logo locatie (legenda onder de tabel)</t>
  </si>
  <si>
    <t>Inschrijver biedt aan</t>
  </si>
  <si>
    <t>Merk</t>
  </si>
  <si>
    <t>Artikelnr.</t>
  </si>
  <si>
    <t>Kleur</t>
  </si>
  <si>
    <t>Fictief aantal per jaar (aan deze aantallen kunnen geen rechten worden ontleend)</t>
  </si>
  <si>
    <t>Aantal per besteleenheid</t>
  </si>
  <si>
    <t>Prijs per besteleenheid excl. btw</t>
  </si>
  <si>
    <t>Prijs per eenheid excl. btw (= Prijs per besteleenheid/ aantal per besteleenheid)</t>
  </si>
  <si>
    <t>Bedrijfskleding</t>
  </si>
  <si>
    <t xml:space="preserve">Kleding voor de onderkant van het lichaam </t>
  </si>
  <si>
    <t xml:space="preserve">Werkbroek regular </t>
  </si>
  <si>
    <t>Zonder opbergzakken en kniestukken. Knoop en ritssluiting. Bied voldoende bewegingsvrijheid met bukken en zitten. Slijtvast</t>
  </si>
  <si>
    <t>n.v.t.</t>
  </si>
  <si>
    <t>C</t>
  </si>
  <si>
    <t>Werkbroek regular</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</si>
  <si>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Slijtvast</t>
  </si>
  <si>
    <t>Werkbroek Stretch</t>
  </si>
  <si>
    <t>Knoop, ritssluiting, inzetbare kniestukken en diverse opbergzakken (Brede opbergzak aan zijkant bovenbeen af te sluiten met klittenband of rits, opbergzakken voor schroevendraaier en duimstok, normale voor en achter broekzakken), lichtgewicht, ademend, waterafstotend. Bied voldoende bewegingsvrijheid met bukken en zitten (4 way stretch). Slijtvast</t>
  </si>
  <si>
    <t>Werkbroek Outdoor</t>
  </si>
  <si>
    <t>Knoop, ritssluiting, inzetbare kniestukken en diverse opbergzakken (Brede opbergzak aan zijkant bovenbeen af te sluiten met klittenband of rits, opbergzakken voor schroevendraaier en duimstok, normale voor en achter broekzakken), lichtgewicht, ademend en waterafstotend. Bied voldoende bewegingsvrijheid met bukken en zitten. Slijtvast</t>
  </si>
  <si>
    <t>Werkbroek Outdoor stretch</t>
  </si>
  <si>
    <t>Knoop, ritssluiting, inzetbare kniestukken en diverse opbergzakken (Brede opbergzak aan zijkant bovenbeen af te sluiten met klittenband of rits, opbergzakken voor schroevendraaier en duimstok, normale voor en achter broekzakken), lichtgewicht, ademend, waterafstotend. Stretch. Bied voldoende bewegingsvrijheid met bukken en zitten (4 way stretch). Slijtvast</t>
  </si>
  <si>
    <t>Spijkerbroek regular fit stretch</t>
  </si>
  <si>
    <t>Donker, ritssluiting, modern, optimale pasvorm, stretch, Bied voldoende bewegingsvrijheid met bukken en zitten. Slijtvast</t>
  </si>
  <si>
    <t>Spijkerbroek (werkbroek) Regular</t>
  </si>
  <si>
    <t>Knoop, ritssluiting, inzetbare kniestukken en diverse opbergzakken (Brede opbergzak aan zijkant bovenbeen af te sluiten met klittenband of rits, opbergzakken voor schroevendraaier en duimstok, normale voor en achter broekzakken). Bied voldoende bewegingsvrijheid met bukken en zitten. Slijtvast</t>
  </si>
  <si>
    <t>Spijkerbroek (werkbroek) Stretch</t>
  </si>
  <si>
    <t>Knoop, ritssluiting, inzetbare kniestukken en diverse opbergzakken (Brede opbergzak aan zijkant bovenbeen af te sluiten met klittenband of rits, opbergzakken voor schroevendraaier en duimstok, normale voor en achter broekzakken), stretch.  Bied voldoende bewegingsvrijheid met bukken en zitten. Slijtvast</t>
  </si>
  <si>
    <t>Overall</t>
  </si>
  <si>
    <t>Lange mouw, diverse opbergzakken met sluiting, inzetbare kniestukken en ritssluiting.</t>
  </si>
  <si>
    <t>D</t>
  </si>
  <si>
    <t>Amerikaanse overall</t>
  </si>
  <si>
    <t>Model tuinbroek, diverse opbergzakken met sluiting, elastische bretels met snelsluiting, inzetbare kniestukken.</t>
  </si>
  <si>
    <t>E</t>
  </si>
  <si>
    <t>Rally-Overall</t>
  </si>
  <si>
    <t>100 % katoen, achterzakken, duimstokzak, elastische tailleband, ritssluiting, 2/1 keperbinding, 300 gr/m2</t>
  </si>
  <si>
    <t xml:space="preserve">Amerikaanse winteroverall </t>
  </si>
  <si>
    <t>Model tuinbroek, diverse opbergzakken met sluiting, elastische bretels met snelsluiting, ademend, waterproof. Met thermo voering</t>
  </si>
  <si>
    <t>Bodybroek met rits</t>
  </si>
  <si>
    <t>waterafstotend, achterzak, elastisch ruggedeelte, 2 borstzakken waarvan minimaal 1 met flap, instelbaar op maat, verdekte ritssluiting, minimaal 1 duimstokzak, insteekzakken, reflectiebies</t>
  </si>
  <si>
    <t>Winteroverall</t>
  </si>
  <si>
    <t>Lange mouw, diverse opbergzakken met sluiting, inzetbare kniestukken  en ritssluiting. Gevoerd.Waterdicht.</t>
  </si>
  <si>
    <t xml:space="preserve">Kleding voor de bovenkant van het lichaam </t>
  </si>
  <si>
    <t>t-shirt korte mouw Regular ronde hals</t>
  </si>
  <si>
    <t>Stevige ronde hals, vallend over de heup, optimaal afgewerkt en voorzien van stevig ribboord, regular fit, 100% katoen, minimaal 180 gram/m2</t>
  </si>
  <si>
    <t>A</t>
  </si>
  <si>
    <t>t-shirt korte mouw Regular v-hals</t>
  </si>
  <si>
    <t>V-hals, vallend over de heup, optimaal afgewerkt en voorzien van stevig ribboord, regular fit, 100 % katoen, minimaal 180 gram/m2</t>
  </si>
  <si>
    <t>t-shirt korte mouw outdoor ronde hals</t>
  </si>
  <si>
    <t>Stevige ronde hals, vochtregulerend en sneldrogend, vallend over de heup</t>
  </si>
  <si>
    <t>t-shirt korte mouw outdoor v-hals</t>
  </si>
  <si>
    <t>V-hals, vochtregulerend en sneldrogend, vallend over de heup</t>
  </si>
  <si>
    <t>t-shirt lange mouw Regular ronde hals</t>
  </si>
  <si>
    <t>Stevige ronde hals, vallend over de heup, optimaal afgewerkt en voorzien van stevig ribboord, regular fit, 100 % katoen, minimaal 180 gram/m2</t>
  </si>
  <si>
    <t>t-shirt lange mouw Regular v-hals</t>
  </si>
  <si>
    <t>Polo korte mouw regular</t>
  </si>
  <si>
    <t>Stevig gebreide kraag, 1/4 knoopsluiting, met zij-splitjes. Pique, minimaal 50 % katoen / aanvullend 50 % of resterend polyester, minimaal 180 gram/m2, stugge kraag</t>
  </si>
  <si>
    <t>Polo korte mouw outdoor</t>
  </si>
  <si>
    <t>Stevige kraag, 1/4 knoopsluiting, vochtregulerend en sneldrogend, met zij-splitjes</t>
  </si>
  <si>
    <t>Polo lange mouw regular</t>
  </si>
  <si>
    <t xml:space="preserve">Sweater </t>
  </si>
  <si>
    <t>Met elastische boord aan onderzijde en aan mouwen, vallend over de heup. minimaal 50% katoen / aanvullend 50 % of resterend polyester, minimaal 280 gram/m2, lange mouwen</t>
  </si>
  <si>
    <t>Fleece vest</t>
  </si>
  <si>
    <t xml:space="preserve">2 steekzakken met ritssluiting, ritssluiting, wens: borstzak met ritssluiting </t>
  </si>
  <si>
    <t>Schipperstrui</t>
  </si>
  <si>
    <t>fijn brei, gebreide col met rits, 50% acryl en 50% wol, 1 borstzak met rits</t>
  </si>
  <si>
    <t xml:space="preserve">Overhemd korte mouw </t>
  </si>
  <si>
    <t xml:space="preserve">minimaal 50% katoen / aanvullend 50 % of resterend polyester, minimaal 150 gram m2, met boord, modern fit, met knoopsluiting doorlopend tot het eind, bij herenmodel borstzak (formaat waar ruim een telefoon in past) voorzien van klepje met druksluiting </t>
  </si>
  <si>
    <t>Werkoverhemd lange mouw regular</t>
  </si>
  <si>
    <t>Afsluitbare borstzak(ken) met drukknop, borstzak minimaal breedte afmeting voor smarttelefoon</t>
  </si>
  <si>
    <t>Werkoverhemd lange mouw outdoor</t>
  </si>
  <si>
    <t>Afsluitbare borstzak(ken) met drukknop, vochtregulerend en sneldrogend, borstzak minimaal breedte afmeting voor smarttelefoon</t>
  </si>
  <si>
    <t>Veiligheidsvestje blauw</t>
  </si>
  <si>
    <t xml:space="preserve">Toezicht en handhaving, waterafstotend, sluiting klitteband, </t>
  </si>
  <si>
    <t>B</t>
  </si>
  <si>
    <t xml:space="preserve">Werkjas lang </t>
  </si>
  <si>
    <t>lange stoffen jas, minimaal 60 % katoen met aanvullend polyester,, lange mouwen, stofkwaliteit 300 gr/m2, drukknoopsluiting, 2 zijvakken, binnenzak, borstzak</t>
  </si>
  <si>
    <t>Werkjas kort</t>
  </si>
  <si>
    <t>korte stoffen jas, minimaal 60 % katoen met aanvullend polyester, lange mouwen, stofkwaliteit 300 gr/m2, drukknoopsluiting, 2 zijvakken, binnenzak, borstzak</t>
  </si>
  <si>
    <t>Buitenkleding</t>
  </si>
  <si>
    <t>Softshell jack stretch</t>
  </si>
  <si>
    <t>Afsluitbare zakken met rits, kraag, winddicht, waterafstotend, ademend, stretch</t>
  </si>
  <si>
    <t>Jack gevoerd - kort</t>
  </si>
  <si>
    <t>Afsluitbare binnen- en buitenzakken, hoge kraag, verdekte capuchon, vaste voering, waterdicht</t>
  </si>
  <si>
    <t>Jack gevoerd - parka</t>
  </si>
  <si>
    <t>Outdoor jas</t>
  </si>
  <si>
    <t>Goretex of gelijkwaardig, waterdicht, winddicht, ademend, reflekterend, afneembare capuchon, uitritsbare/uitneembare thermo binnenjack zodat deze zomers en winters draagbaar is, meerdere zakken afsluitbaar door rits of drukknoop.</t>
  </si>
  <si>
    <t>Bodywarmer</t>
  </si>
  <si>
    <t>2 rechte zakken met rits en antipilling, winddicht en waterafstotend</t>
  </si>
  <si>
    <t>Bodywarmer Wax</t>
  </si>
  <si>
    <t>gevoerde wax bodywarmer met 2 rechte zakken met klep en drukkers, winddicht en waterafstotend, met wildzak op de rug</t>
  </si>
  <si>
    <t xml:space="preserve">Werkjas Wax </t>
  </si>
  <si>
    <t>winter, bestand tegen het schuren langs takken, winddicht, waterdicht,diverse afsluitbare zakken middels rits of drukknoop binnenzijde gevoerd, wax, ritssluiting in lengte,  afneembare capuchon, met wildzak op de rug</t>
  </si>
  <si>
    <t>Sokken</t>
  </si>
  <si>
    <t>Werksokken kort dun</t>
  </si>
  <si>
    <t>Verstevigde ondersteuning in voetbed en enkel, kort, naadloos, transporteren goed vocht</t>
  </si>
  <si>
    <t>Werksokken kort dik</t>
  </si>
  <si>
    <t>Werksokken middellang dun</t>
  </si>
  <si>
    <t>Verstevigde ondersteuning in voetbed en enkel, middellang, naadloos, transporteren goed vocht</t>
  </si>
  <si>
    <t>Werksokken middellang dik</t>
  </si>
  <si>
    <t>Regenkleding</t>
  </si>
  <si>
    <t>Regenbroek ongevoerd</t>
  </si>
  <si>
    <t>Met elastieken band, verstelbare broekspijpen, ademend, waterdicht</t>
  </si>
  <si>
    <t>Regenjack ongevoerd</t>
  </si>
  <si>
    <t>Capuchon, ademend, jas tot net boven de knie, waterdicht</t>
  </si>
  <si>
    <t>Regenpak (overall)</t>
  </si>
  <si>
    <t>Ademend, waterdicht,  met capuchon, verstelbare broekspijpen, elastieken band, waterdicht</t>
  </si>
  <si>
    <t>Beenpijpen / Gamasch</t>
  </si>
  <si>
    <t>o.a. PVC, Wax. Makkelijk over de broek te schuiven ter bescherming tegen vuil en vocht, valt over enkel op schoen, voorzien van riem lussen, scheurbestendig, waterdicht. Windproof, makkelijke pasvorm, verschillende lengtes</t>
  </si>
  <si>
    <t>Thermokleding</t>
  </si>
  <si>
    <t>Thermobroek lang</t>
  </si>
  <si>
    <t>Geschikt voor werken in koude omstandigheden , bedoeld om lichaam warm en droog te houden, vochtabsorberend, merino</t>
  </si>
  <si>
    <t>Thermoshirt lange mouw</t>
  </si>
  <si>
    <t>Thermo-sokken</t>
  </si>
  <si>
    <t>Geschikt voor werken in koude omstandigheden, vochtabsorberend, merino</t>
  </si>
  <si>
    <t>Subtotaal Bedrijfskleding</t>
  </si>
  <si>
    <t xml:space="preserve">Formule: Inschrijfprijs (excl BTW)/ ((weging prijs) + (score kwaliteit x weging kwaliteit in %)) = Prijs per punt  </t>
  </si>
  <si>
    <r>
      <t>Code </t>
    </r>
    <r>
      <rPr>
        <sz val="10"/>
        <rFont val="Aptos"/>
        <family val="2"/>
      </rPr>
      <t> </t>
    </r>
  </si>
  <si>
    <r>
      <t>Positie logo’s (vanuit de persoon zelf gezien):</t>
    </r>
    <r>
      <rPr>
        <sz val="10"/>
        <rFont val="Aptos"/>
        <family val="2"/>
      </rPr>
      <t> </t>
    </r>
  </si>
  <si>
    <t>A </t>
  </si>
  <si>
    <t>Kleding voor de bovenkant van het lichaam, met mouw: linker borst, rechter mouw </t>
  </si>
  <si>
    <t>B </t>
  </si>
  <si>
    <t>Kleding voor de bovenkant van het lichaam, zonder mouw: linker borst, bovenkant rug in het midden </t>
  </si>
  <si>
    <t>C </t>
  </si>
  <si>
    <t>Kleding voor de onderkant van het lichaam: op broekzak links achterzijde, op broekzak rechts voorzijde </t>
  </si>
  <si>
    <t>D </t>
  </si>
  <si>
    <t>Overall met mouw: linker borst, op broekzak links achter </t>
  </si>
  <si>
    <t>E </t>
  </si>
  <si>
    <t>(Amerikaanse) overall zonder mouw: bovenkant van het lichaam voorzijde midden, op broekzak links achter </t>
  </si>
  <si>
    <t>F </t>
  </si>
  <si>
    <t>Pet/muts: voorkant midden </t>
  </si>
  <si>
    <t>Inschrijver biedt aan:</t>
  </si>
  <si>
    <t>PBM</t>
  </si>
  <si>
    <t xml:space="preserve">Werkoverall met rits (stof) </t>
  </si>
  <si>
    <t>Voorzien van rits, geen knopen, stof, brandvertragend, 2 steekzakken, 2 borstzakken met klepsluiting, 1 dijbeenzak, 1 duimstokzak, verdekte ritssluiting, elastiek in de rug, antistatisch, bescherming tegen vloeibare chemiecalien, hitte en vlammen, bescherming bij het lassen en bescherming tegen thermische gevaren bij electrische boog</t>
  </si>
  <si>
    <t>NEN-EN ISO 11612:2015; NEN-EN ISO 11611:2015; NEN-EN 1149-5:2018; NEN-EN 13034:2005+A1:2009 type 6; NEN-EN-IEC 61482-2:2020</t>
  </si>
  <si>
    <t>Veiligheidsmiddel</t>
  </si>
  <si>
    <t>Drijfpak</t>
  </si>
  <si>
    <t>Wordt gebruikt in de winter; is geen reddingsmiddel/ Bescherming tegen kou en biedt een zekere mate van bescherming tegen koud waters shock en vertraagt de onderkoeling bij onderdompeling,  alleen bij snelle redding. Automatisch opblaasbaar, waterdicht, fluitje, reddingsvest moet ook gedragen worden om in rugligging te kunnen komen bij een val in het water.</t>
  </si>
  <si>
    <t xml:space="preserve"> ISO 12402-5 én ISO 12402-6</t>
  </si>
  <si>
    <t>Reddingsvest automatisch - 275 newton</t>
  </si>
  <si>
    <t>automaat 4001S, drijfvermogen minimaal 280 N, CO₂-Patroon 56 g CO₂ Dock,Standaarduitrusting In beschermhoes, fleecekraag (afneem-en-wasbaar), mondventiel, signaalfluit, automaatblokkering, ophang lus, opbergtas voor vest,goedkeuring CE, harnas, 3M®-reflexiestrepen, ISO 12402</t>
  </si>
  <si>
    <t>NEN-EN ISO 12402-2:2020 (reddingsvest prestatieniveau 275)</t>
  </si>
  <si>
    <t>Redingsvest (half) automatisch - 150 newton</t>
  </si>
  <si>
    <t>Drijfvermogen minimaal 150 N, automatisch</t>
  </si>
  <si>
    <t>NEN-EN ISO 12402-3:2020 (reddingsvest prestatieniveau 150)</t>
  </si>
  <si>
    <t>Verdampingsvest</t>
  </si>
  <si>
    <t>Hydrogel of DryCool</t>
  </si>
  <si>
    <t>Geen specifieke geharmoniseerde EN/ISO-norm voor koelfunctie; indien PBM: Verordening (EU) 2016/425. EN ISO 20471 aanvullend indien hoge zichtbaarheid vereist.</t>
  </si>
  <si>
    <t>UV-beschermende kleding</t>
  </si>
  <si>
    <t xml:space="preserve">Label UV-beschermingsfactor UPF 40+ </t>
  </si>
  <si>
    <t>EN 13758-2</t>
  </si>
  <si>
    <t>RWS</t>
  </si>
  <si>
    <t>Veiligheidshesje hoge zichtbaarheid RWS</t>
  </si>
  <si>
    <t>Veiligheidshesje met reflectiebanden met verstelbare klittenbandsluiting, Fluor oranje</t>
  </si>
  <si>
    <t>NEN-EN ISO 20471:2013 (Cor. 2013-06)/A1:2016, klasse 3; EN ISO 13688:2013+A1:2021</t>
  </si>
  <si>
    <t>Polo korte mouw hoge zichtbaarheid RWS (Fluor oranje)</t>
  </si>
  <si>
    <t>RWS, stevige kraag, Fluor oranje</t>
  </si>
  <si>
    <t>NEN-EN ISO 20471:2013 (Cor. 2013-06)/A1:2016; EN ISO 13688:2013+A1:2021</t>
  </si>
  <si>
    <t>Polo korte mouw hoge zichtbaarheid RWS outdoor (Fluor oranje)</t>
  </si>
  <si>
    <t>RWS,stevige kraag, cooldry, ademend, vochtregulerend, Fluor oranje</t>
  </si>
  <si>
    <t>Polo lange mouw hoge zichtbaarheid RWS (Fluor oranje)</t>
  </si>
  <si>
    <t>T-shirt korte mouw hoge zichtbaarheid RWS (Fluor oranje)</t>
  </si>
  <si>
    <t>RWS, Fluor oranje</t>
  </si>
  <si>
    <t>T-shirt korte mouw hoge zichtbaarheid RWS outdoor (Fluor oranje)</t>
  </si>
  <si>
    <t>RWS, cooldry, ademend, vochtregulerend, Fluor oranje</t>
  </si>
  <si>
    <t>T-shirt lange mouw hoge zichtbaarheid RWS (Fluor oranje)</t>
  </si>
  <si>
    <t>Softshell jack stretch hoge zichtbaarheid RWS (Fluor oranje)</t>
  </si>
  <si>
    <t>RWS, Afsluitbare zakken met rits, hoge kraag, winddicht, waterafstotend, ademend, stretch, Fluor oranje</t>
  </si>
  <si>
    <t>Winterjack - pilot hoge zichtbaarheid RWS (Fluor oranje)</t>
  </si>
  <si>
    <t>NEN-EN ISO 20471:2013 (Cor. 2013-06)/A1:2016; EN ISO 13688:2013+A1:2021; NEN-EN 343:2019 indien regenbescherming</t>
  </si>
  <si>
    <t>WinterParka hoge zichtbaarheid RWS (Fluor oranje)</t>
  </si>
  <si>
    <t>RWS, vallend over de heup, met rits, Fluor oranje</t>
  </si>
  <si>
    <t>Worker RWS</t>
  </si>
  <si>
    <t>Hoogzichtbare werkbroek RWS, Fluor oranje</t>
  </si>
  <si>
    <t>Tekenwerend</t>
  </si>
  <si>
    <t>Werkbroek tekenwerend</t>
  </si>
  <si>
    <t>geimpregneerde kleding met permetrine, moet aantoonbaar veilig zijn voor dragers.Diverse opbergzakken, tekenwerend tot minimaal 50 wasbeurten</t>
  </si>
  <si>
    <t>NEN-EN 17487:2025</t>
  </si>
  <si>
    <t>Werkbroek tekenwerend stretch</t>
  </si>
  <si>
    <t>geimpregneerde kleding met permetrine, moet aantoonbaar veilig zijn voor dragers, tekenwerend tot minimaal 50 wasbeurten.</t>
  </si>
  <si>
    <t>Werkbroek teekwerend winter</t>
  </si>
  <si>
    <t>geimpregneerde kleding met permetrine, moet aantoonbaar veilig zijn voor dragers. Diverse opbergzakken, tekenwerend tot minimaal 50 wasbeurten</t>
  </si>
  <si>
    <t>Werkoverhemd lange mouw tekenwerend</t>
  </si>
  <si>
    <t>geimpregneerde kleding met permetrine, moet aantoonbaar veilig zijn voor dragers.Tekenwerend tot minimaal 50 wasbeurten</t>
  </si>
  <si>
    <t xml:space="preserve">Teken Fleece Jack </t>
  </si>
  <si>
    <t>geimpregneerde kleding met permetrine, moet aantoonbaar veilig zijn voor dragers,  fleece, opstaande kraag, borstzak, lange mouw, ritssluiting, licht draagcomfort, tekenwerend tot minimaal 50 wasbeurten</t>
  </si>
  <si>
    <t xml:space="preserve">Teken jas all season </t>
  </si>
  <si>
    <t>geimpregneerde kleding met permetrine, moet aantoonbaar veilig zijn voor dragers, parka, waterdicht, ademend, winddicht, opstaande kraag, borstzak, ritssluiting, tekenwerend tot minimaal 50 wasbeurten</t>
  </si>
  <si>
    <t>Teken Polo</t>
  </si>
  <si>
    <t>geinpregneerde kleding met permetrine, moet aantoonbaar veilig zijn voor dragers, lange mouwen, tekenwerend tot minimaal 50 wasbeurten</t>
  </si>
  <si>
    <t>Teken softshell</t>
  </si>
  <si>
    <t>geinpregneerde kleding met permetrine, moet aantoonbaar veilig zijn voor dragers, ventilatie onder armen met ritssluiting, 4 afsluitbare zakken met ritssluiting, afneembare capuchon met trekkoord, taille verstelbaar met trekkooord, strech stof, manchetten verstelbaar met velcro, tekenwerend tot minimaal 50 wasbeurten</t>
  </si>
  <si>
    <t>Cap tekenwerend</t>
  </si>
  <si>
    <t>geimpregneerde kleding met permetrine, moet aantoonbaar veilig zijn voor dragers. Tekenwerend tot minimaal 50 wasbeurten</t>
  </si>
  <si>
    <t>F</t>
  </si>
  <si>
    <t>Sokken tekenwerend</t>
  </si>
  <si>
    <t xml:space="preserve">Teken-Schipperstrui </t>
  </si>
  <si>
    <r>
      <t>geimpregneerde kleding met permetrine,moet aantoonbaar veilig zijn voor dragers,</t>
    </r>
    <r>
      <rPr>
        <sz val="10"/>
        <color rgb="FFFF0000"/>
        <rFont val="Arial"/>
        <family val="2"/>
      </rPr>
      <t xml:space="preserve"> </t>
    </r>
    <r>
      <rPr>
        <sz val="10"/>
        <rFont val="Arial"/>
        <family val="2"/>
      </rPr>
      <t>schipperskraag met rits, borstzak met rits, tekenwerend tot minimaal 50 wasbeurten</t>
    </r>
  </si>
  <si>
    <t>Lichaams-bescherming</t>
  </si>
  <si>
    <t>Vlamboog-beschermende kleding (in de vorm van stofjas)</t>
  </si>
  <si>
    <t xml:space="preserve">Vlamboog-bescherming: 7kA. </t>
  </si>
  <si>
    <t>NEN-EN-IEC 61482-2:2020; EN ISO 13688:2013+A1:2021</t>
  </si>
  <si>
    <t xml:space="preserve">Vlamvertragende overall </t>
  </si>
  <si>
    <t>Overall met verdekte drukknoop-sluiting over ritssluiting heen, diverse zakken, twee intasten, elastiek in rug, rugplooien, vlamvertragend</t>
  </si>
  <si>
    <t>NEN-EN ISO 11611:2015 (lassen), klasse 2; aanvullend NEN-EN ISO 11612:2015 indien hitte/vlam</t>
  </si>
  <si>
    <t xml:space="preserve">vlamvertragende broek met jasje </t>
  </si>
  <si>
    <t xml:space="preserve">Overall met verdekte drukknoop-sluiting over ritssluiting heen, diverse zakken, twee intasten, elastiek in rug, rugplooien, vlamvertragend. </t>
  </si>
  <si>
    <t>A en B</t>
  </si>
  <si>
    <t>Steekwerend vest</t>
  </si>
  <si>
    <t>Fluor gele BOA hoes tbv veiligheidspanelen. Voorzien van reflectie banen, 2 zakken met klep en klittenbandsluiting aan de voorzijde, Nylon ritssluiting, verstelbaar elastiek aan voor- en achterzijde en klittenband op de schouders voor optimale aansluiting op het lijf, maximale vochtregulatie door de meshvoering</t>
  </si>
  <si>
    <t>n.t.b.</t>
  </si>
  <si>
    <t>Veiligheidspanelen</t>
  </si>
  <si>
    <t>Veiligheidspanelen (kogelvrij, steekwerend en snijwerend)</t>
  </si>
  <si>
    <t>Ademhalings-bescherming</t>
  </si>
  <si>
    <t>P3 Maskers</t>
  </si>
  <si>
    <t>Fijnstofmasker FFP3. Opvouwbaar, met uitademventiel. Maximale bescherming tegen stofdeeltjes van giftige tot zeer giftige stoffen. Beschermd tegelijkertijd ook nog tegen nevels en dampen.</t>
  </si>
  <si>
    <t>NEN-EN 149:2001+A1:2009, FFP3</t>
  </si>
  <si>
    <t>Fijnstofmasker + uitademventiel</t>
  </si>
  <si>
    <t>wegwerp, p3, filterende fijstofmasker voorzien van uitademventiel,  Bescherming tegen fijnstofdeeltjes en biologische agentia,instelbare hoofdbanden</t>
  </si>
  <si>
    <t>Beschermende kleding</t>
  </si>
  <si>
    <t>Beschermschort Zuurbestendig</t>
  </si>
  <si>
    <t>Beschermschort multifunctioneel PVC (zuurbestendig). Beschermingsschort stevig maar soepel. Vloeistofdicht. Textielonderlaag van polyester met PVC-coating.  Breedte: 90 cm, hoogte 120cm. Duotex: 100% polyester weefsel met 100% PVC coating; ± 300 g/m². Dubbelzijdige pvc-coating op basis van tricot, bestand tegen scheuren. Metalen oogjes en sluiting met koord.</t>
  </si>
  <si>
    <t>NEN-EN 14605:2005+A1:2009, toepasselijk type PB[3] of PB[4]</t>
  </si>
  <si>
    <t>Overall Zuurwerend</t>
  </si>
  <si>
    <t>Overall Zuurwerend. Bescherming tegen vloeibare chemische producten. Waterdichte verbindingen (type 3 en 4). Raglan, hoogfrequent gelaste naden. Centrale ritssluiting onder de dubbele overslag met drukknopen. Vaste capuchon met elastiek rond het gezicht met sluiting aan de kin, bescherming met winddicht materiaal aan de polsen en de enkels. polyester/PVC. Dubbelzijdig PVC gecoate polyester stof; ± 360 g/m².</t>
  </si>
  <si>
    <t>NEN-EN 14605:2005+A1:2009, type 3 en/of 4</t>
  </si>
  <si>
    <t>Wegwerpoveral</t>
  </si>
  <si>
    <t>Met ritssluiting, elastiek in mouw, enkel en taille. Voorzien van capuchon. Comfortabele, functionele disposable overalls gemaakt van het speciale materiaal Tyvek. Wordt toegepast voor de bescherming tegen vaste deeltjes en vloeistofnevels van chemicaliën op waterbasis. En geschikt om kadavers op te ruimten</t>
  </si>
  <si>
    <t>NEN-EN ISO 13982-1:2004+A1:2010 type 5 en/of NEN-EN 13034:2005+A1:2009 type 6; EN 14126:2003 indien biologische agentia</t>
  </si>
  <si>
    <t>Waadpak, neopreen</t>
  </si>
  <si>
    <t>Winteruitvoering, Neopreen, stevig voetbed met hak.</t>
  </si>
  <si>
    <t>NEN-EN ISO 20345:2022+A1:2024, toepasselijke klasse</t>
  </si>
  <si>
    <t>Waadpak, rubber</t>
  </si>
  <si>
    <t>Zomeruitvoering. Ademend materiaal, rubberlaars met hak.</t>
  </si>
  <si>
    <t>Gehoor-bescherming</t>
  </si>
  <si>
    <t>Oorkappen</t>
  </si>
  <si>
    <t>Optimale bescherming met weinig gewicht.  Gewicht: 285g. Het beste draagcomfort. Biedt een maximale demping voor hoge frequenties.</t>
  </si>
  <si>
    <t>NEN-EN 352-1:2020</t>
  </si>
  <si>
    <t>Losse oorkappen a</t>
  </si>
  <si>
    <t>Oorkappen met verstelbare hoofdbeugel met electronische demping. Minimale demping 25 dB(A),  actieve bescherming tegen impulsgeluiden, progressieve actieve volume functie, comfortabel en compact, omgevingsgeluid wordt versterkt door gelaten</t>
  </si>
  <si>
    <t>NEN-EN 352-1:2020; aanvullend NEN-EN 352-4:2020 en/of -6:2020 afhankelijk van elektronische functie</t>
  </si>
  <si>
    <t>Losse oorkappen b</t>
  </si>
  <si>
    <t>Oorkappen met verstelbare hoofdbeugel,  Minimale demping 31 dB(A), actieve bescherming tegen zeer lawaaierige omgevingen, dempt zelfs extreem lage frequenties tot een minimum</t>
  </si>
  <si>
    <t>Oorplug</t>
  </si>
  <si>
    <t>wegwerpoordoppen per paar verpakt, zonder koort, vormbaar, makkelijk in te brengen, met minimale demping 25 dB (A)</t>
  </si>
  <si>
    <t>NEN-EN 352-2:2020</t>
  </si>
  <si>
    <t>Gehoorbeugel</t>
  </si>
  <si>
    <t>Gehoorbeugel.</t>
  </si>
  <si>
    <t>Gelaat-bescherming</t>
  </si>
  <si>
    <t>Gelaatscherm met helm. Slijpscherm combi a-safe.</t>
  </si>
  <si>
    <t>Ruimslijpscherm, opklapbaar met verstelbare hoofdband. Transparante bovenkap en kin, beschermd hals. Geschikt voor chemicaliën. Polycarbonaat (helm inclusief scherm)</t>
  </si>
  <si>
    <t>NEN-EN ISO 16321-1:2022; voor specifieke risico's toepasselijke delen/markeringen</t>
  </si>
  <si>
    <t>Gelaatscherm. Slijpscherm anti condens (hoofdband)</t>
  </si>
  <si>
    <t>Ruimzicht slijpscherm, opklapbaar met verstelbare hoofdband. Transparante bovenkap en kin, beschermt hals. Geschikt voor chemicaliën. Polycarbonaat.</t>
  </si>
  <si>
    <t>Vlamboog-beschermende gelaatsscherm</t>
  </si>
  <si>
    <t xml:space="preserve">Vlamboog: Class 2 Box test (7kA). ATPV 12 cal/cm2. Isolatie: 1000V. </t>
  </si>
  <si>
    <t>NEN-EN ISO 16321-1:2022; NEN-EN-IEC 62819:2022 waar van toepassing; NEN-EN-IEC 61482-2:2020 systeemcompatibiliteit</t>
  </si>
  <si>
    <t>Halfgelaatmasker</t>
  </si>
  <si>
    <t>halfgelaatsmasker voor hergebruik. A1B1E1K1P3 filter</t>
  </si>
  <si>
    <t>NEN-EN 140:1998/C1:2000; filter NEN-EN 14387:2021 en NEN-EN 143:2021</t>
  </si>
  <si>
    <t>Volgelaatsmasker (C-bron)</t>
  </si>
  <si>
    <t>volgelaatsmasker voor hergebruik. A1B1E1K1P3 filter</t>
  </si>
  <si>
    <t>NEN-EN 136:1998/C1:2000/C2:2007; filter NEN-EN 14387:2021 en NEN-EN 143:2021</t>
  </si>
  <si>
    <t>Filter t.b.v. half- en volgelaatsmasker</t>
  </si>
  <si>
    <t>Vervangingsfilter. A1B1E1K1P3 filter</t>
  </si>
  <si>
    <t>NEN-EN 14387:2021 (gas-/combinatiefilter); NEN-EN 143:2021 (deeltjesfilter)</t>
  </si>
  <si>
    <t>Lasbril</t>
  </si>
  <si>
    <t>lasbril voor autogeen lassen, met enkel een dunne kunstof bescherming</t>
  </si>
  <si>
    <t>NEN-EN ISO 16321-1:2022 en NEN-EN ISO 16321-2:2021 (lassen)</t>
  </si>
  <si>
    <t>Laskap automatisch dimmend bij start laswerkzaamheden</t>
  </si>
  <si>
    <t xml:space="preserve"> Oogbescherming - Autonatische lasfilters</t>
  </si>
  <si>
    <t>NEN-EN ISO 16321-1:2022 en NEN-EN ISO 16321-2:2021; EN 379:2003+A1:2009 zolang aangetoond in geldige EU-conformiteitsverklaring</t>
  </si>
  <si>
    <t>Hand-bescherming</t>
  </si>
  <si>
    <t>Lab. Handschoenen</t>
  </si>
  <si>
    <t xml:space="preserve">Beschermhandschoen. Nitril. Dikte 0,12 mm en lengte 240 mm. Poedervrij. Gerolde boord en vingertoppen met reliëf. </t>
  </si>
  <si>
    <t>NEN-EN ISO 21420:2020; EN ISO 374-1:2016+A1:2018 en EN ISO 374-5:2016 indien chemisch/biologisch; Verordening (EG) 1935/2004 indien voedselcontact</t>
  </si>
  <si>
    <t>PU-Flex handschoen zwart</t>
  </si>
  <si>
    <t xml:space="preserve">Handschoen PU-FLEX. PU coating op nylon drager. </t>
  </si>
  <si>
    <t>NEN-EN ISO 21420:2020; NEN-EN 388:2016+A1:2019</t>
  </si>
  <si>
    <t>PU-Flex handschoen wit</t>
  </si>
  <si>
    <t xml:space="preserve">Handschoen PU-Flex nylon wcat. 2. PU coating op nylon drager. </t>
  </si>
  <si>
    <t>Nitril handschoen geel</t>
  </si>
  <si>
    <t>Handschoen T4700P geel. Lichte nitrile handschoen. Gebreide manchet. Gecoate handpalm.</t>
  </si>
  <si>
    <t>Nitril handschoen vloeistofdicht</t>
  </si>
  <si>
    <t xml:space="preserve">Chemisch bestendige Nitril handschoen. Voor bijtende chemicaliën. Voering van vlokkatoen Lengte 330 mm. </t>
  </si>
  <si>
    <t>NEN-EN ISO 21420:2020; EN ISO 374-1:2016+A1:2018; EN ISO 374-5:2016; eventueel EN 388:2016+A1:2019</t>
  </si>
  <si>
    <t>Nitril-foam handschoen grijs</t>
  </si>
  <si>
    <t xml:space="preserve">x-pro-flex handschoen nitril foam zwart. Nitril foam gecoate handschoen. Drager van 92% nylon en 8% lycra. Hoge mate van vingergevoeligheid en flexibiliteit. Goede greep op droge, vettige en olieachtige voorwerpen. Ademende coating. </t>
  </si>
  <si>
    <t>Nitril-foam noppen handschoen grijs</t>
  </si>
  <si>
    <t>x-pro-flex plus handschoen (met nopjes). Nitril foam gecoate handschoen. Drager van 92% nylon en 8% lycra. Hoge mate van vingergevoeligheid en flexibiliteit. Goede greep op droge, vettige en olieachtige voorwerpen. Ademende coating. Grijs. Voorzien van nitril noppen.</t>
  </si>
  <si>
    <t>Latex-foam thermo handschoen</t>
  </si>
  <si>
    <t>x-grip-thermo handschoen. Latex foam gecoate handschoen met acryl voering. Voor koude omgeving tot -30gr. C.</t>
  </si>
  <si>
    <t>NEN-EN ISO 21420:2020; NEN-EN 388:2016+A1:2019; NEN-EN 511:2006</t>
  </si>
  <si>
    <t>Polyester-katoen handschoen</t>
  </si>
  <si>
    <t xml:space="preserve">Grip 310 handschoen. Naadloos gebreide handschoen van polyester/katoen. Geruwde latex anti-slip cating 1,7mm dik. Antibacterieel behandeld. Uitwasbaar op 40 graden. </t>
  </si>
  <si>
    <t>Nerfleren handschoenen</t>
  </si>
  <si>
    <t xml:space="preserve">Handschoen cat. 2. Nerflederen officiershandschoen. Volnerf lederen palm en rugzijde. </t>
  </si>
  <si>
    <t>Chemie handschoen Nitril (versterkt)</t>
  </si>
  <si>
    <t>Materiaal: Nitril, Voering materiaal: Katoen. Lengte: 350mm. Beschermd tegen chemische producten</t>
  </si>
  <si>
    <t>NEN-EN ISO 21420:2020; EN ISO 374-1:2016+A1:2018 type B JKT; EN ISO 374-5:2016; EN 388:2016+A1:2019; EN 407:2020 indien hitte</t>
  </si>
  <si>
    <t>Chemie handschoen Neopreen</t>
  </si>
  <si>
    <t>Neopreen handschoen zwart vlokgevlokt cat. 3. Materiaal: Neopreen, Voering materiaal: Katoenvlok. Lengte: 300mm. Dikte: 0,66mm.</t>
  </si>
  <si>
    <t>NEN-EN ISO 21420:2020; EN ISO 374-1:2016+A1:2018; EN ISO 374-5:2016; EN 388:2016+A1:2019</t>
  </si>
  <si>
    <t>Elektrisch isolerende én vlamboogbeschermende handschoen</t>
  </si>
  <si>
    <t>Isolerend: klasse 0, maximale gebruiksspanning 1000V, Vlamboogbescherming: 7kA.  Arc rating Level 4: ATPV 21,6 cal/cm2.</t>
  </si>
  <si>
    <t>NEN-EN-IEC 60903:2004, klasse 0; NEN-EN-IEC 61482-2:2020 indien tevens vlamboogbeschermend</t>
  </si>
  <si>
    <t>Handschoen chemiebestendig - butyl</t>
  </si>
  <si>
    <t>100% vloeistofdicht</t>
  </si>
  <si>
    <t>NEN-EN ISO 21420:2020; EN ISO 374-1:2016+A1:2018; EN 16523-1:2015+A1:2018; EN ISO 374-5:2016 indien micro-organismen</t>
  </si>
  <si>
    <t>Handschoen chemiebestendig - pvc</t>
  </si>
  <si>
    <t>Handschoen chemiebestendig - nitril</t>
  </si>
  <si>
    <t>Handschoen chemiebestendig - latex</t>
  </si>
  <si>
    <t>Handschoen neon neopreen lang</t>
  </si>
  <si>
    <t>neopreen</t>
  </si>
  <si>
    <t>Handschoen Nitril</t>
  </si>
  <si>
    <t>Ioniserende straling/radiaactieve besmetting,  Chemicalien en micro-organismen, food-norm, lengte 240 mm, dikte 0,12 mm</t>
  </si>
  <si>
    <t>NEN-EN ISO 21420:2020; EN ISO 374-1:2016+A1:2018; EN ISO 374-5:2016; NEN-EN 421:2010 indien ioniserende straling</t>
  </si>
  <si>
    <t>Handschoen Rubiflex</t>
  </si>
  <si>
    <t xml:space="preserve">Chemicalien en micro-organismen, Food-norm, Mechanische risico's, lengte 80 cm.  Goede weerstand tegen zuren, loog, mineraalolie, oplosmiddelen en een groot aantal chemicaliën. </t>
  </si>
  <si>
    <t>NEN-EN ISO 21420:2020; EN ISO 374-1:2016+A1:2018; EN ISO 374-5:2016; NEN-EN 388:2016+A1:2019</t>
  </si>
  <si>
    <t>Handschoen lang</t>
  </si>
  <si>
    <t>Nitril</t>
  </si>
  <si>
    <t>Werkhandschoen tegen mechanische gevaren en koude</t>
  </si>
  <si>
    <t>Bescherming tegen mechanische gevaren en koude</t>
  </si>
  <si>
    <t>NEN-EN ISO 21420:2020; NEN-EN 388:2016+A1:2019; NEN-EN 511:2006; NEN-EN 407:2020 indien hitte</t>
  </si>
  <si>
    <t>Lashandschoen</t>
  </si>
  <si>
    <t>speciale veiligheidshandschoen die de handen en onderarmen beschermt tegen extreme hitte, vonken, gesmolten metaal en straling tijdens las- en snijwerkzaamheden</t>
  </si>
  <si>
    <t>NEN-EN ISO 21420:2020; NEN-EN 407:2020; NEN-EN 12477:2001+A1:2005 voor lashandschoenen</t>
  </si>
  <si>
    <t>Latex wegwerp handschoenen</t>
  </si>
  <si>
    <t>latex, sterke kwaliteit</t>
  </si>
  <si>
    <t>Onderzoekshandschoenen</t>
  </si>
  <si>
    <t>nitril, latex vrij</t>
  </si>
  <si>
    <t>Rubberen handschoenen</t>
  </si>
  <si>
    <t>waterdicht</t>
  </si>
  <si>
    <t xml:space="preserve">Thermohandschoen </t>
  </si>
  <si>
    <t>lang, zwart</t>
  </si>
  <si>
    <t>NEN-EN ISO 21420:2020; NEN-EN 511:2006</t>
  </si>
  <si>
    <t>Hoofd-bescherming</t>
  </si>
  <si>
    <t>Veiligheidshelm geel</t>
  </si>
  <si>
    <t>Elektrische isolering tot 1000 VAC of 1500 VCC. 2 posities mogelijk voor de hoofdband (hoog/laag), voor beter comfort. Instellen van de helm door gesp. 3 textielbanden met 8 bevestigingspunten. Fluorescerende kleuren en zilveren band voor een goede zichtbaarheid.</t>
  </si>
  <si>
    <t>NEN-EN 397:2012+A1:2012; NEN-EN 50365:2002 indien elektrisch isolerend voor laagspanningsinstallaties</t>
  </si>
  <si>
    <t xml:space="preserve">Veiligheidshelm blauw </t>
  </si>
  <si>
    <t>Comfortabel met de voorhoofdopvulling van schuimstof. Helm met een groot gezichtsveld. Aanpassing met gesp. Schaal materiaal: Polyethyleen van hoge dichtheid. Binnenhelm materiaal: textiel</t>
  </si>
  <si>
    <t>NEN-EN 397:2012+A1:2012</t>
  </si>
  <si>
    <t>Losse Veiligheidshelm wit</t>
  </si>
  <si>
    <t>Veiligheidshelm ABS, ventilaitiegaten, vierpuntsbinnenwerk, bevestigingspunten voor losse oorkappen en gelaatscherm, zweetband, afklikbare kinband</t>
  </si>
  <si>
    <t>NEN-EN 397:2012+A1:2012 of NEN-EN 14052:2012+A1:2012, afhankelijk van vereist beschermingsniveau</t>
  </si>
  <si>
    <t>n.v.t</t>
  </si>
  <si>
    <t>Stootpet</t>
  </si>
  <si>
    <t>een baseball pet met aan de buitenzijde stof en aan de binnenzijde een direct op het hoofd aansluitende kunststof schaal</t>
  </si>
  <si>
    <t>NEN-EN 812:2012</t>
  </si>
  <si>
    <t>Oog-bescherming</t>
  </si>
  <si>
    <t>Zonnebril polariserend</t>
  </si>
  <si>
    <t>Ray-ban model</t>
  </si>
  <si>
    <t>Veiligheidsbril en zonnebril in één</t>
  </si>
  <si>
    <t>Oog- en gelaatsbescherming</t>
  </si>
  <si>
    <t>NEN-EN ISO 16321-1:2022</t>
  </si>
  <si>
    <t>Veiligheidsbril Blank EDGE</t>
  </si>
  <si>
    <t>Polycarbonaat. Anti-kras. Anti-statisch. Anti-uv</t>
  </si>
  <si>
    <t>Veiligheidsbril Smoke EDGE</t>
  </si>
  <si>
    <t>Maskerbril (C-bron)</t>
  </si>
  <si>
    <t>Geventileerde bril. Krasbestendig, anti-condens glas. PVC montuur, transparant</t>
  </si>
  <si>
    <t>Overzetbril</t>
  </si>
  <si>
    <t>Polycarbonaat lenzen, blanke polycarbonaat ruit, vaste zijkapjes,
kan gedragen worden over de meeste correctiebrillen en is ideaal voor bezoekers</t>
  </si>
  <si>
    <t>Ruimzichtbril</t>
  </si>
  <si>
    <t>Ruimzichtbril met polycarbonaat en acetaat glas, bestendig tegen stofdeeltjes, spuitbussen, gas. Krasvrij en anti-condens, perfecte pasvorm ook voor brildragers</t>
  </si>
  <si>
    <t>Voet-bescherming</t>
  </si>
  <si>
    <t>NEN-EN ISO 20345:2022+A1:2024, klasse S3/S3L/S3S volgens gekozen perforatiebescherming</t>
  </si>
  <si>
    <t>S3 veiligheidslaars bontgevoerd</t>
  </si>
  <si>
    <t>NEN-EN ISO 20345:2022+A1:2024, toepasselijke S-klasse; CI indien koude-isolatie vereist</t>
  </si>
  <si>
    <t>S3 laars, kuithoogte</t>
  </si>
  <si>
    <t>NEN-EN ISO 20345:2022+A1:2024, toepasselijke klasse voor laars</t>
  </si>
  <si>
    <t>Rubberlaars</t>
  </si>
  <si>
    <t xml:space="preserve">S5 </t>
  </si>
  <si>
    <t>Lieslaarzen stalen neuzen zomer (kevlar zool)</t>
  </si>
  <si>
    <t>S5, zomer lies laars, werklaarzen met stalen veiligheidsneus gemaakt van waterdichte materialen, veiligheidszool van kevlar of vergelijkbaar</t>
  </si>
  <si>
    <t>NEN-EN ISO 20345:2022+A1:2024, klasse S5/S5L/S5S volgens constructie</t>
  </si>
  <si>
    <t>Lieslaarzen stalen neuzen winter (kevlar zool)</t>
  </si>
  <si>
    <t>S5, winter lies laars, werklaarzen met stalen veiligheidsneus gemaakt van waterdichte materialen, veiligheidszool van kevlar of vergelijkbaar</t>
  </si>
  <si>
    <t>NEN-EN ISO 20345:2022+A1:2024, klasse S5/S5L/S5S; CI indien koude-isolatie vereist</t>
  </si>
  <si>
    <t xml:space="preserve">Veiligheidsklompen </t>
  </si>
  <si>
    <t xml:space="preserve">S3, licht model, leer, </t>
  </si>
  <si>
    <t>Veiligheidslaarzen stalen neuzen zomer (kevlar zool) [S5]</t>
  </si>
  <si>
    <t xml:space="preserve">S5, zomerlaars, werklaarzen met stalen veiligheidsneus gemaakt van waterdichte materialen, veiligheidszool van kevlar of vergelijkbaar 
</t>
  </si>
  <si>
    <t>Veiligheidslaarzen stalen neuzen winter (kevlar zool) [S5]</t>
  </si>
  <si>
    <t xml:space="preserve">S5, winterlaars, werklaarzen met stalen veiligheidsneus gemaakt van waterdichte materialen, veiligheidszool van kevlar of vergelijkbaar
</t>
  </si>
  <si>
    <t>Veiligheidslaars leer</t>
  </si>
  <si>
    <t>S3, wintervoering, stalen neus, isolerend tegen kou en hittebestendig, antislip</t>
  </si>
  <si>
    <t>NEN-EN ISO 20345:2022+A1:2024, klasse S3/S3L/S3S; CI en HI indien vereist</t>
  </si>
  <si>
    <t>Waadbroek rubber</t>
  </si>
  <si>
    <t>lichtgewicht, S5, stalen neus, stalen tussenzool, purofort zool, antislip, koude isolatie tot -20, waterdicht, ademend</t>
  </si>
  <si>
    <t>NEN-EN ISO 20345:2022+A1:2024, klasse S5/S5L/S5S; CI indien vereist</t>
  </si>
  <si>
    <t>Waadbroek neopreen</t>
  </si>
  <si>
    <t xml:space="preserve">S5, stalen neus, stalen tussenzool, purofort zool, antislip, koude isolatie tot -20, waterdicht, </t>
  </si>
  <si>
    <t>Wandelschoenen laag met stalen neuzen met voldoende grip/profiel</t>
  </si>
  <si>
    <t>S3, wandelschoen met stalen veiligheidsneus gemaakt van waterdichte materialen, ademend,veiligheidszool, lage schoen, geen transpirerende voeten.</t>
  </si>
  <si>
    <t>NEN-EN ISO 20345:2022+A1:2024, klasse S3/S3L/S3S</t>
  </si>
  <si>
    <t>Wandelschoenen hoog met stalen neuzen met voldoende grip/profiel</t>
  </si>
  <si>
    <t>S3, wandelschoen met stalen veiligheidsneus gemaakt van waterdichte materialen, ademend,veiligheidszool, hoge schoen, geen transpirerende voeten.</t>
  </si>
  <si>
    <t>Wandelschoenen laag met voldoende grip/profiel</t>
  </si>
  <si>
    <t>lage schoen, geschikt voor lange wandelingen, dagelijks gebruik, waterdicht,  geschikt voor verhard, licht onverhard, onverhard, lichte schoen, schokdempend, , ademend, geen transpirerende voeten</t>
  </si>
  <si>
    <t>Wandelschoenen hoog met voldoende grip/profiel</t>
  </si>
  <si>
    <t>hoge schoen, geschikt voor lange wandelingen, dagelijks gebruik, waterdicht,  geschikt voor verhard, licht onverhard, lichte schoen, schokdempend, ademend, geen transpirerende voeten</t>
  </si>
  <si>
    <t>Zaaglaarzen</t>
  </si>
  <si>
    <t>S5,  zaaglaarzen met stalen veiligheidsneus gemaakt van waterdichte materialen.</t>
  </si>
  <si>
    <t>NEN-EN ISO 20345:2022+A1:2024 plus NEN-EN ISO 17249:2013</t>
  </si>
  <si>
    <t>Zaagschoenen</t>
  </si>
  <si>
    <t>S3, zaagschoenen met stalen veiligheidsneus gemaakt van waterdichte materialen met anti perforatie veiligheidszool van kevlar of vergelijkbaar</t>
  </si>
  <si>
    <t>Bescherming</t>
  </si>
  <si>
    <t>Isolerende mat 1000V</t>
  </si>
  <si>
    <t xml:space="preserve">Isolerende mat is verplicht bij: LS werkzaamheden waarbij de kans op aanraking van onder spanning staande delen aanwezig is. Maximale gebruiksspanning 1000V </t>
  </si>
  <si>
    <t>NEN-EN-IEC 61111:2009, passende klasse</t>
  </si>
  <si>
    <t>Knie-bescherming</t>
  </si>
  <si>
    <t>Knie beschermers</t>
  </si>
  <si>
    <t>Kniebeschermers voor werkzaamheden in geknielde houding volgens EN 14404-1</t>
  </si>
  <si>
    <t>NEN-EN 14404-1:2024 en toepasselijk productdeel van de EN 14404-serie</t>
  </si>
  <si>
    <t>Valbeveiliging</t>
  </si>
  <si>
    <t>Harnas Edge</t>
  </si>
  <si>
    <t>Harnas FP111003L-X
8719159004105. (dit is maat L-XL en zal doorgaans het meest
besteld worden, passen is noodzakelijk)</t>
  </si>
  <si>
    <t>NEN-EN 361:2002; verbindingen NEN-EN 362:2004</t>
  </si>
  <si>
    <t>Anti trauma traps</t>
  </si>
  <si>
    <t>Geen zelfstandige PBM-productnorm; onderdeel van reddings-/valsysteem</t>
  </si>
  <si>
    <t>Meter Lijn</t>
  </si>
  <si>
    <t>Norm afhankelijk van productfunctie; bijvoorbeeld NEN-EN 354:2010 of NEN-EN 1891:1998</t>
  </si>
  <si>
    <t>Valblok 2 meter</t>
  </si>
  <si>
    <t>NEN-EN 360:2023; verbindingen NEN-EN 362:2004</t>
  </si>
  <si>
    <t>Valgordel (valbeveiliging)</t>
  </si>
  <si>
    <t xml:space="preserve"> bevestigingspunten minimaal 2</t>
  </si>
  <si>
    <t>Zaagbescherming</t>
  </si>
  <si>
    <t>Zaagbroek klasse 2</t>
  </si>
  <si>
    <t>NEN-EN ISO 11393-2:2019</t>
  </si>
  <si>
    <t>Zaagjas klasse 2</t>
  </si>
  <si>
    <t xml:space="preserve"> rits over volle lengte, instelbare taille</t>
  </si>
  <si>
    <t>NEN-EN ISO 11393-6:2019</t>
  </si>
  <si>
    <t>Zaagchaps klasse 2</t>
  </si>
  <si>
    <t>open achterzijde, met klitteband</t>
  </si>
  <si>
    <t>NEN-EN ISO 11393-2:2019, toepasselijk ontwerp/type</t>
  </si>
  <si>
    <t xml:space="preserve">Zaaghelm met oorkappen en vizier vast </t>
  </si>
  <si>
    <t xml:space="preserve"> zaaghelm met gehoorbescherming (oorkappen) en gaasvizier, uitgerust met ventilatieopeningen, draaiknop voor maatvoering, zweetband. Gaasvizier</t>
  </si>
  <si>
    <t>NEN-EN 397:2012+A1:2012; NEN-EN 352-3:2020; NEN-EN 1731:2006 of toepasselijke NEN-EN ISO 16321-markering</t>
  </si>
  <si>
    <t>Combinatieset bosbouw</t>
  </si>
  <si>
    <t>Oog- gelaatsbescherming, ABS helm, V5B vizier plyamide gaasvizier, compleet systeem voor hoofd-, gelaat- en gehoorbescherming, bestaat uit een G3000DUV veiligheidshelm,
een Optime II gehoorkap en een V5B vizier. Degehoorkap met helmbevestiging heeft een
gemiddelde dempingswaarde SNR 30 dB(A).</t>
  </si>
  <si>
    <t>Accessoires</t>
  </si>
  <si>
    <t>Aspivenin</t>
  </si>
  <si>
    <t>uitzuigpompje / vacuumpompje met verschillende formaten afzuignapjes</t>
  </si>
  <si>
    <t>Gordel met gesp</t>
  </si>
  <si>
    <t>waterbestendig, gordel als aanvulling bij een waadpak om drijfvermogen te verhogen/makkelijker uit water te komen, verstelbaar.</t>
  </si>
  <si>
    <t>Ijsprik</t>
  </si>
  <si>
    <t xml:space="preserve">2 ijspriemen met anatomisch gevormde handgrepen aan elkaar verbonden d.m.v. een spiraalkoord, een fluitje d.m.v. polyamide koord aan de ijspriem bevestigd </t>
  </si>
  <si>
    <t>Leatherman multitool</t>
  </si>
  <si>
    <t xml:space="preserve">Geschikt voor , off-road, klussen/bouw en dagelijks gebruik.stainless steel, handzaam model,in houder geleverd, o.a. fles/blik opener, diverse Schroevendr, gekarteld mes, glad mes, nijptang, combinatie punttang, lineaal,vijl + Zaag </t>
  </si>
  <si>
    <t>Lifelijn met valdemper</t>
  </si>
  <si>
    <t>Enkele en dubbele vallijn met geintegreerde ,geschikt voor gebruikers tot 130 kg</t>
  </si>
  <si>
    <t>NEN-EN 354:2010; NEN-EN 355:2002; verbindingen NEN-EN 362:2004; harnas NEN-EN 361:2002</t>
  </si>
  <si>
    <t>Reperatieset voor rubber, PVC en neopreen laarzen/waadpakken</t>
  </si>
  <si>
    <t>makkelijk toepasbaar, geschikt om kleine lekkages, scheurtjes zelf te repareren in een laars/waadpak</t>
  </si>
  <si>
    <t>Teflon spray onderhoud laarzen</t>
  </si>
  <si>
    <t>met pompverstuiver</t>
  </si>
  <si>
    <t>Tekenkaart</t>
  </si>
  <si>
    <t>tekenkaart met loep</t>
  </si>
  <si>
    <t xml:space="preserve">Tekentang </t>
  </si>
  <si>
    <t>makkelijk in gebruik</t>
  </si>
  <si>
    <t>Anti-insect deet/tekenwerend middel Deet</t>
  </si>
  <si>
    <t>spray, bevat geen parfum, insectewerend middel op basis van DEETbeschrijving</t>
  </si>
  <si>
    <t>Verordening (EU) 528/2012 (biociden); Verordening (EG) 1272/2008 (CLP) indien van toepassing</t>
  </si>
  <si>
    <t xml:space="preserve">Verrekijker </t>
  </si>
  <si>
    <t xml:space="preserve">twee lensen, dakkant-kijker 10 x 42,  incl assecoires (draagriem,opbergtas, lensdoppen), waterdicht, prisma type
BaK-4, minimaal gezichtsveld op 1000m is 114 m, Close-focus 2 m, shemergetal 20.5 
</t>
  </si>
  <si>
    <t>Werpkoord / werplijn met werpgewicht</t>
  </si>
  <si>
    <t>minimale lengte van 10 meter</t>
  </si>
  <si>
    <t xml:space="preserve">Zalf tegen kloven </t>
  </si>
  <si>
    <t>verzorgingszalf voor sterk vereelte, gesprongen, droge en ruwe huid. Beschermt effectief en voorkomt kloofjes.Verzacht en droogt snel in.</t>
  </si>
  <si>
    <t>Zonnebrandcreme</t>
  </si>
  <si>
    <t>spray bescherminsfactor SPF 25-30, SPF 50+</t>
  </si>
  <si>
    <t>Verordening (EG) 1223/2009 (cosmetische producten); NEN-EN ISO 24444:2019 voor SPF-testclaim</t>
  </si>
  <si>
    <t>Vissersparaplu</t>
  </si>
  <si>
    <t>UV-beschermend doek</t>
  </si>
  <si>
    <t>Subtotaal PBM</t>
  </si>
  <si>
    <t>Schoeisel</t>
  </si>
  <si>
    <t>Schoeisel niet zijnde pbm</t>
  </si>
  <si>
    <t>Laarzen winter</t>
  </si>
  <si>
    <t>anti slip zool met goed profiel, stevige dempende zool,  waterdicht, verstelbare kuitweidte, geschikt voor intensief wandelen, neopreen voering.</t>
  </si>
  <si>
    <t>Laarzen zomer</t>
  </si>
  <si>
    <t>anti slip zool met goed profiel, stevige dempende zool,  waterdicht, verstelbare kuitweidte, geschikt voor intensief wandelen.</t>
  </si>
  <si>
    <t>Lieslaarzen winter</t>
  </si>
  <si>
    <t>anti slip zool met goed profiel, stevige dempende  zool, waterdicht, neopreen voering.</t>
  </si>
  <si>
    <t>Lieslaarzen zomer</t>
  </si>
  <si>
    <t>anti slip zool met goed profiel, stevige dempende zool, waterdicht, neopreen voering</t>
  </si>
  <si>
    <t>Riem</t>
  </si>
  <si>
    <t>Smal, breed, diverse lengtes, leer, geschikt voor de aangeboden broeken</t>
  </si>
  <si>
    <t>Pet (winter)</t>
  </si>
  <si>
    <t>Stevige baseball cap met licht gebogen klep. maatverstelbaar met luchtopeningen</t>
  </si>
  <si>
    <t>Pet (zomer)</t>
  </si>
  <si>
    <t>Stevige truckerpet met licht gebogen klep, maatverstelbaar met luchtopeningen (Mesh)</t>
  </si>
  <si>
    <t xml:space="preserve">Muts </t>
  </si>
  <si>
    <t>Gevoerd</t>
  </si>
  <si>
    <t>Muts fleece met oorflap</t>
  </si>
  <si>
    <t>Winter col</t>
  </si>
  <si>
    <t>Sporttas</t>
  </si>
  <si>
    <t>Middelgrootte sporttas</t>
  </si>
  <si>
    <t>Inlegzool</t>
  </si>
  <si>
    <t>Corrigeert houding, verlicht pijn in gewrichten, dempt schokken</t>
  </si>
  <si>
    <t>Rugzak</t>
  </si>
  <si>
    <t>diverse modellen varierende in inhoud 10 liter - 40 liter, waterdichte bodem, meerdere vakken voorzien van ritssluiting, raincover, antislip verstelbare hengsels</t>
  </si>
  <si>
    <t xml:space="preserve">Schoenonderhoud goretex </t>
  </si>
  <si>
    <t>schoenonderhoud voor goretex, TEX Getest</t>
  </si>
  <si>
    <t xml:space="preserve">Schoenonderhoud leer </t>
  </si>
  <si>
    <t>schoenonderhoud voor leer, anti-bacterieel</t>
  </si>
  <si>
    <t xml:space="preserve">Sokken electrisch verwarmd </t>
  </si>
  <si>
    <t xml:space="preserve">ergonomisch gevormde sokken met verwarmingselement in de sok, gemaakt uit een mix van polyester, nylon, polypropyleen merinowol, spandex en zijn machine uitwasbaar. Voor op de boot in de winter </t>
  </si>
  <si>
    <t xml:space="preserve">Veters </t>
  </si>
  <si>
    <t>Geschikt voor lage en halfhoge schoenen, passend bij schoenen uit het assortiment</t>
  </si>
  <si>
    <t>Handcrème</t>
  </si>
  <si>
    <t>Handcrème voor droge handen (sensitive pure)</t>
  </si>
  <si>
    <t xml:space="preserve">Badge </t>
  </si>
  <si>
    <t>BOA Badge/insigne</t>
  </si>
  <si>
    <t>Kosten voor het plaatsen van de BOA badge</t>
  </si>
  <si>
    <t>Label</t>
  </si>
  <si>
    <t>Vervangend label</t>
  </si>
  <si>
    <t>Kosten voor het vervangen van een label inclusief kosten van het label zelf (per stuk)</t>
  </si>
  <si>
    <t>Subtotaal Schoeisel en accessoires</t>
  </si>
  <si>
    <t>Totaal reinigingsprijs per eenheid excl. btw</t>
  </si>
  <si>
    <t>Donker, ritssluiting, modern, optimale pasvorm, stretch, Bied voldoende bewegingsvrijheid met bukken en zitten (4 way stretch). Slijtvast</t>
  </si>
  <si>
    <t>Knoop, ritssluiting, inzetbare kniestukken en diverse opbergzakken (Brede opbergzak aan zijkant bovenbeen af te sluiten met klittenband of rits, opbergzakken voor schroevendraaier en duimstok, normale voor en achter broekzakken), stretch.  Bied voldoende bewegingsvrijheid met bukken en zitten (4 way stretch). Slijtvast</t>
  </si>
  <si>
    <t>(Fluor gele) BOA hoes met bedrijfslogo</t>
  </si>
  <si>
    <t>Subtotaal Reinigen</t>
  </si>
  <si>
    <t>Bedrag excl. btw</t>
  </si>
  <si>
    <t>Bedrag incl. btw</t>
  </si>
  <si>
    <t>Subtotaal Bedirjfskleding</t>
  </si>
  <si>
    <t>Totaal</t>
  </si>
  <si>
    <t>Aantal per bestel-eenheid</t>
  </si>
  <si>
    <t>Dit Prijzenblad bestaat uit 6 tabbladen:</t>
  </si>
  <si>
    <t>S3 veiligheidsschoen laag (merk 1)</t>
  </si>
  <si>
    <t>S3 veiligheidsschoen laag (merk 2)</t>
  </si>
  <si>
    <t>S3 veiligheidsschoen hoog (merk 3)</t>
  </si>
  <si>
    <t>S3 veiligheidsschoen hoog (merk 4)</t>
  </si>
  <si>
    <t>S3 veiligheidsschoen hoog (merk 5)</t>
  </si>
  <si>
    <t>Conform Eis 7.15 dient Inschrijver minimaal 5 merken te kunnen leveren. Norm S3.</t>
  </si>
  <si>
    <t>Conform Eis 7.15 dient Inschrijver minimaal 5 merken te kunnen leveren. Norm S3</t>
  </si>
  <si>
    <t>Norm S3</t>
  </si>
  <si>
    <t>Norm S3.</t>
  </si>
  <si>
    <t>Fictief aantal eenheden per jaar (aan deze aantallen kunnen geen rechten worden ontleend)</t>
  </si>
  <si>
    <t>Totaal per eenheid per jaar excl. btw (=Fictief aantal eenheden per jaar * prijs per eenheid excl. btw)</t>
  </si>
  <si>
    <t>Totaal per eenheid per jaar incl. btw (=Fictief aantal eenheden per jaar * prijs per eenheid incl. btw)</t>
  </si>
  <si>
    <t>Totaal per item per jaar excl. btw</t>
  </si>
  <si>
    <t>Totaal per item per jaar incl. btw</t>
  </si>
  <si>
    <t>Het totaalblad rekent automatisch het totaal van de subtotalen (eerdere tabbladen) uit, mits de witte invulvelden volledig zijn ingevuld.</t>
  </si>
  <si>
    <t>De tabel moet volledig worden ingevuld.</t>
  </si>
  <si>
    <t>Er mogen (op straffe van uitsluiting) geen formules worden aangepast/gewijzigd.</t>
  </si>
  <si>
    <t>Er mag niets aan de overige velden en/of overige lay out worden gewijzigd.</t>
  </si>
  <si>
    <t>Een wit veld is invulveld.</t>
  </si>
  <si>
    <t>In het Prijzenblad worden de eenheden van de producten weergegeven, er wordt teruggerekend naar deze eenheden.</t>
  </si>
  <si>
    <t>De tabbladen bestaan uit artikelenlijsten waarin u de witte velden invult.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</si>
</sst>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0"/>
      <color theme="1"/>
      <name val="Arial"/>
      <family val="2"/>
    </font>
    <font>
      <b/>
      <sz val="10"/>
      <color theme="1"/>
      <name val="Arial"/>
      <family val="2"/>
    </font>
    <font>
      <i/>
      <sz val="10"/>
      <name val="Arial"/>
      <family val="2"/>
    </font>
    <font>
      <sz val="10"/>
      <color rgb="FFFF0000"/>
      <name val="Arial"/>
      <family val="2"/>
    </font>
    <font>
      <b/>
      <sz val="16"/>
      <color theme="1"/>
      <name val="Arial"/>
      <family val="2"/>
    </font>
    <font>
      <b/>
      <sz val="10"/>
      <color theme="0"/>
      <name val="Arial"/>
      <family val="2"/>
    </font>
    <font>
      <sz val="10"/>
      <color theme="1"/>
      <name val="Arial"/>
      <family val="2"/>
    </font>
    <font>
      <b/>
      <sz val="12"/>
      <color theme="1"/>
      <name val="Arial"/>
      <family val="2"/>
    </font>
    <font>
      <sz val="12"/>
      <color theme="1"/>
      <name val="Arial"/>
      <family val="2"/>
    </font>
    <font>
      <i/>
      <sz val="9"/>
      <name val="Arial"/>
      <family val="2"/>
    </font>
    <font>
      <i/>
      <sz val="10"/>
      <color theme="1"/>
      <name val="Arial"/>
      <family val="2"/>
    </font>
    <font>
      <sz val="10"/>
      <name val="Arial"/>
      <family val="2"/>
    </font>
    <font>
      <b/>
      <sz val="10"/>
      <name val="Aptos"/>
      <family val="2"/>
    </font>
    <font>
      <sz val="10"/>
      <name val="Aptos"/>
      <family val="2"/>
    </font>
  </fonts>
  <fills count="7">
    <fill>
      <patternFill patternType="none"/>
    </fill>
    <fill>
      <patternFill patternType="gray125"/>
    </fill>
    <fill>
      <patternFill patternType="solid">
        <fgColor theme="4"/>
        <bgColor indexed="64"/>
      </patternFill>
    </fill>
    <fill>
      <patternFill patternType="solid">
        <fgColor theme="3" tint="0.79998168889431442"/>
        <bgColor indexed="64"/>
      </patternFill>
    </fill>
    <fill>
      <patternFill patternType="solid">
        <fgColor rgb="FFFFFFFF"/>
        <bgColor indexed="64"/>
      </patternFill>
    </fill>
    <fill>
      <patternFill patternType="solid">
        <fgColor theme="7" tint="0.59999389629810485"/>
        <bgColor indexed="64"/>
      </patternFill>
    </fill>
    <fill>
      <patternFill patternType="solid">
        <fgColor theme="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indexed="64"/>
      </right>
      <top style="medium">
        <color indexed="64"/>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90">
    <xf numFmtId="0" fontId="0" fillId="0" borderId="0" xfId="0"/>
    <xf numFmtId="0" fontId="0" fillId="0" borderId="0" xfId="0" applyProtection="1">
      <protection hidden="1"/>
    </xf>
    <xf numFmtId="0" fontId="3" fillId="0" borderId="0" xfId="0" applyFont="1" applyProtection="1">
      <protection hidden="1"/>
    </xf>
    <xf numFmtId="0" fontId="1" fillId="0" borderId="0" xfId="0" applyFont="1" applyProtection="1">
      <protection hidden="1"/>
    </xf>
    <xf numFmtId="0" fontId="2" fillId="0" borderId="0" xfId="0" applyFont="1" applyProtection="1">
      <protection hidden="1"/>
    </xf>
    <xf numFmtId="0" fontId="3" fillId="0" borderId="1" xfId="0" applyFont="1" applyBorder="1" applyProtection="1">
      <protection hidden="1"/>
    </xf>
    <xf numFmtId="0" fontId="10" fillId="0" borderId="0" xfId="0" applyFont="1" applyProtection="1">
      <protection hidden="1"/>
    </xf>
    <xf numFmtId="44" fontId="0" fillId="0" borderId="0" xfId="1" applyFont="1" applyProtection="1">
      <protection hidden="1"/>
    </xf>
    <xf numFmtId="49" fontId="3" fillId="0" borderId="0" xfId="0" applyNumberFormat="1" applyFont="1" applyProtection="1">
      <protection hidden="1"/>
    </xf>
    <xf numFmtId="49" fontId="0" fillId="0" borderId="0" xfId="0" applyNumberFormat="1" applyProtection="1">
      <protection hidden="1"/>
    </xf>
    <xf numFmtId="49" fontId="2" fillId="0" borderId="0" xfId="0" applyNumberFormat="1" applyFont="1" applyProtection="1">
      <protection hidden="1"/>
    </xf>
    <xf numFmtId="49" fontId="10" fillId="0" borderId="0" xfId="0" applyNumberFormat="1" applyFont="1" applyProtection="1">
      <protection hidden="1"/>
    </xf>
    <xf numFmtId="0" fontId="12" fillId="4" borderId="6"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3" fillId="4" borderId="9"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4" fillId="0" borderId="0" xfId="0" applyFont="1" applyProtection="1">
      <protection hidden="1"/>
    </xf>
    <xf numFmtId="49" fontId="4" fillId="0" borderId="0" xfId="0" applyNumberFormat="1" applyFont="1" applyProtection="1">
      <protection hidden="1"/>
    </xf>
    <xf numFmtId="0" fontId="9" fillId="0" borderId="0" xfId="0" applyFont="1" applyAlignment="1" applyProtection="1">
      <alignment horizontal="left" vertical="center" wrapText="1"/>
      <protection hidden="1"/>
    </xf>
    <xf numFmtId="44" fontId="0" fillId="0" borderId="0" xfId="1" applyFont="1" applyAlignment="1" applyProtection="1">
      <alignment horizontal="left" vertical="top"/>
      <protection hidden="1"/>
    </xf>
    <xf numFmtId="44" fontId="5" fillId="2" borderId="2" xfId="1" applyFont="1" applyFill="1" applyBorder="1" applyAlignment="1" applyProtection="1">
      <alignment horizontal="left" vertical="top" wrapText="1"/>
      <protection hidden="1"/>
    </xf>
    <xf numFmtId="44" fontId="7" fillId="6" borderId="12" xfId="1" applyFont="1" applyFill="1" applyBorder="1" applyAlignment="1" applyProtection="1">
      <alignment horizontal="left" vertical="top"/>
      <protection hidden="1"/>
    </xf>
    <xf numFmtId="44" fontId="10" fillId="0" borderId="0" xfId="1" applyFont="1" applyAlignment="1" applyProtection="1">
      <alignment horizontal="left" vertical="top"/>
      <protection hidden="1"/>
    </xf>
    <xf numFmtId="44" fontId="0" fillId="3" borderId="1" xfId="1" applyFont="1" applyFill="1" applyBorder="1" applyAlignment="1" applyProtection="1">
      <alignment horizontal="left" vertical="top" wrapText="1"/>
      <protection hidden="1"/>
    </xf>
    <xf numFmtId="44" fontId="7" fillId="6" borderId="4" xfId="1" applyFont="1" applyFill="1" applyBorder="1" applyAlignment="1" applyProtection="1">
      <alignment horizontal="left" vertical="top"/>
      <protection hidden="1"/>
    </xf>
    <xf numFmtId="1" fontId="0" fillId="0" borderId="0" xfId="0" applyNumberFormat="1" applyProtection="1">
      <protection hidden="1"/>
    </xf>
    <xf numFmtId="1" fontId="10" fillId="0" borderId="0" xfId="0" applyNumberFormat="1" applyFont="1" applyProtection="1">
      <protection hidden="1"/>
    </xf>
    <xf numFmtId="44" fontId="0" fillId="0" borderId="1" xfId="1" applyFont="1" applyFill="1" applyBorder="1" applyAlignment="1" applyProtection="1">
      <alignment horizontal="left" vertical="top" wrapText="1"/>
      <protection locked="0" hidden="1"/>
    </xf>
    <xf numFmtId="44" fontId="0" fillId="0" borderId="5" xfId="1" applyFont="1" applyFill="1" applyBorder="1" applyAlignment="1" applyProtection="1">
      <alignment horizontal="left" vertical="top" wrapText="1"/>
      <protection locked="0" hidden="1"/>
    </xf>
    <xf numFmtId="44" fontId="0" fillId="0" borderId="1" xfId="1" applyFont="1" applyBorder="1" applyAlignment="1" applyProtection="1">
      <alignment horizontal="left" vertical="top" wrapText="1"/>
      <protection locked="0" hidden="1"/>
    </xf>
    <xf numFmtId="1" fontId="0" fillId="3" borderId="1" xfId="1" applyNumberFormat="1" applyFont="1" applyFill="1" applyBorder="1" applyAlignment="1" applyProtection="1">
      <alignment horizontal="left" vertical="top" wrapText="1"/>
      <protection hidden="1"/>
    </xf>
    <xf numFmtId="0" fontId="5" fillId="2" borderId="2" xfId="0" applyFont="1" applyFill="1" applyBorder="1" applyAlignment="1" applyProtection="1">
      <alignment horizontal="center" vertical="top" wrapText="1"/>
      <protection hidden="1"/>
    </xf>
    <xf numFmtId="0" fontId="0" fillId="0" borderId="0" xfId="0" applyAlignment="1" applyProtection="1">
      <alignment horizontal="left" vertical="top" wrapText="1"/>
      <protection hidden="1"/>
    </xf>
    <xf numFmtId="0" fontId="3" fillId="0" borderId="0" xfId="0" applyFont="1" applyAlignment="1" applyProtection="1">
      <alignment horizontal="left" vertical="top" wrapText="1"/>
      <protection hidden="1"/>
    </xf>
    <xf numFmtId="0" fontId="2" fillId="0" borderId="0" xfId="0" applyFont="1" applyAlignment="1" applyProtection="1">
      <alignment horizontal="left" vertical="top" wrapText="1"/>
      <protection hidden="1"/>
    </xf>
    <xf numFmtId="0" fontId="5" fillId="2" borderId="2" xfId="0" applyFont="1" applyFill="1" applyBorder="1" applyAlignment="1" applyProtection="1">
      <alignment horizontal="left" vertical="top" wrapText="1"/>
      <protection hidden="1"/>
    </xf>
    <xf numFmtId="0" fontId="7" fillId="6" borderId="12" xfId="0" applyFont="1" applyFill="1" applyBorder="1" applyAlignment="1" applyProtection="1">
      <alignment horizontal="left" vertical="top" wrapText="1"/>
      <protection hidden="1"/>
    </xf>
    <xf numFmtId="0" fontId="10" fillId="0" borderId="0" xfId="0" applyFont="1" applyAlignment="1" applyProtection="1">
      <alignment horizontal="left" vertical="top" wrapText="1"/>
      <protection hidden="1"/>
    </xf>
    <xf numFmtId="0" fontId="0" fillId="0" borderId="1" xfId="0" applyBorder="1" applyAlignment="1" applyProtection="1">
      <alignment horizontal="left" vertical="top" wrapText="1"/>
      <protection locked="0" hidden="1"/>
    </xf>
    <xf numFmtId="1" fontId="0" fillId="3" borderId="5" xfId="1" applyNumberFormat="1" applyFont="1" applyFill="1" applyBorder="1" applyAlignment="1" applyProtection="1">
      <alignment horizontal="left" vertical="top" wrapText="1"/>
      <protection hidden="1"/>
    </xf>
    <xf numFmtId="44" fontId="11" fillId="3" borderId="1" xfId="0" applyNumberFormat="1" applyFont="1" applyFill="1" applyBorder="1" applyAlignment="1" applyProtection="1">
      <alignment horizontal="left" vertical="top" wrapText="1"/>
      <protection locked="0"/>
    </xf>
    <xf numFmtId="44" fontId="0" fillId="0" borderId="5" xfId="1" applyFont="1" applyBorder="1" applyAlignment="1" applyProtection="1">
      <alignment horizontal="left" vertical="top" wrapText="1"/>
      <protection locked="0" hidden="1"/>
    </xf>
    <xf numFmtId="0" fontId="0" fillId="0" borderId="1" xfId="0" applyBorder="1" applyAlignment="1" applyProtection="1">
      <alignment horizontal="left" vertical="top" wrapText="1"/>
      <protection locked="0"/>
    </xf>
    <xf numFmtId="44" fontId="0" fillId="3" borderId="5" xfId="1" applyFont="1" applyFill="1" applyBorder="1" applyAlignment="1" applyProtection="1">
      <alignment horizontal="left" vertical="top" wrapText="1"/>
      <protection hidden="1"/>
    </xf>
    <xf numFmtId="9" fontId="0" fillId="3" borderId="1" xfId="2" applyFont="1" applyFill="1" applyBorder="1" applyAlignment="1" applyProtection="1">
      <alignment horizontal="left" vertical="top" wrapText="1"/>
      <protection hidden="1"/>
    </xf>
    <xf numFmtId="49" fontId="5" fillId="2" borderId="2" xfId="0" applyNumberFormat="1" applyFont="1" applyFill="1" applyBorder="1" applyAlignment="1" applyProtection="1">
      <alignment horizontal="center" vertical="top" wrapText="1"/>
      <protection hidden="1"/>
    </xf>
    <xf numFmtId="1" fontId="5" fillId="2" borderId="2" xfId="0" applyNumberFormat="1" applyFont="1" applyFill="1" applyBorder="1" applyAlignment="1" applyProtection="1">
      <alignment horizontal="center" vertical="top" wrapText="1"/>
      <protection hidden="1"/>
    </xf>
    <xf numFmtId="0" fontId="0" fillId="3" borderId="1" xfId="0" applyFill="1" applyBorder="1" applyAlignment="1" applyProtection="1">
      <alignment horizontal="left" vertical="top" wrapText="1"/>
      <protection locked="0"/>
    </xf>
    <xf numFmtId="49" fontId="0" fillId="3" borderId="1" xfId="1" applyNumberFormat="1" applyFont="1" applyFill="1" applyBorder="1" applyAlignment="1" applyProtection="1">
      <alignment horizontal="left" vertical="top" wrapText="1"/>
      <protection hidden="1"/>
    </xf>
    <xf numFmtId="0" fontId="7" fillId="6" borderId="3" xfId="0" applyFont="1" applyFill="1" applyBorder="1" applyAlignment="1" applyProtection="1">
      <alignment vertical="top"/>
      <protection hidden="1"/>
    </xf>
    <xf numFmtId="0" fontId="7" fillId="6" borderId="12" xfId="0" applyFont="1" applyFill="1" applyBorder="1" applyAlignment="1" applyProtection="1">
      <alignment vertical="top"/>
      <protection hidden="1"/>
    </xf>
    <xf numFmtId="49" fontId="7" fillId="6" borderId="12" xfId="0" applyNumberFormat="1" applyFont="1" applyFill="1" applyBorder="1" applyAlignment="1" applyProtection="1">
      <alignment vertical="top"/>
      <protection hidden="1"/>
    </xf>
    <xf numFmtId="1" fontId="7" fillId="6" borderId="12" xfId="0" applyNumberFormat="1" applyFont="1" applyFill="1" applyBorder="1" applyAlignment="1" applyProtection="1">
      <alignment vertical="top"/>
      <protection hidden="1"/>
    </xf>
    <xf numFmtId="0" fontId="0" fillId="3" borderId="5" xfId="0" applyFill="1" applyBorder="1" applyAlignment="1" applyProtection="1">
      <alignment horizontal="left" vertical="top" wrapText="1"/>
      <protection locked="0"/>
    </xf>
    <xf numFmtId="49" fontId="0" fillId="3" borderId="5" xfId="1" applyNumberFormat="1" applyFont="1" applyFill="1" applyBorder="1" applyAlignment="1" applyProtection="1">
      <alignment horizontal="left" vertical="top" wrapText="1"/>
      <protection hidden="1"/>
    </xf>
    <xf numFmtId="9" fontId="0" fillId="3" borderId="5" xfId="2" applyFont="1" applyFill="1" applyBorder="1" applyAlignment="1" applyProtection="1">
      <alignment horizontal="left" vertical="top" wrapText="1"/>
      <protection hidden="1"/>
    </xf>
    <xf numFmtId="0" fontId="12" fillId="4" borderId="6" xfId="0" applyFont="1" applyFill="1" applyBorder="1" applyAlignment="1">
      <alignment horizontal="left" vertical="top" wrapText="1"/>
    </xf>
    <xf numFmtId="0" fontId="12" fillId="5" borderId="7" xfId="0" applyFont="1" applyFill="1" applyBorder="1" applyAlignment="1">
      <alignment horizontal="left" vertical="top" wrapText="1"/>
    </xf>
    <xf numFmtId="0" fontId="13" fillId="4" borderId="8" xfId="0" applyFont="1" applyFill="1" applyBorder="1" applyAlignment="1">
      <alignment horizontal="left" vertical="top" wrapText="1"/>
    </xf>
    <xf numFmtId="0" fontId="13" fillId="4" borderId="9" xfId="0" applyFont="1" applyFill="1" applyBorder="1" applyAlignment="1">
      <alignment horizontal="left" vertical="top" wrapText="1"/>
    </xf>
    <xf numFmtId="0" fontId="13" fillId="4" borderId="10" xfId="0" applyFont="1" applyFill="1" applyBorder="1" applyAlignment="1">
      <alignment horizontal="left" vertical="top" wrapText="1"/>
    </xf>
    <xf numFmtId="0" fontId="13" fillId="4" borderId="11" xfId="0" applyFont="1" applyFill="1" applyBorder="1" applyAlignment="1">
      <alignment horizontal="left" vertical="top" wrapText="1"/>
    </xf>
    <xf numFmtId="0" fontId="0" fillId="0" borderId="0" xfId="0" applyAlignment="1" applyProtection="1">
      <alignment horizontal="left" vertical="top"/>
      <protection hidden="1"/>
    </xf>
    <xf numFmtId="0" fontId="3" fillId="0" borderId="1" xfId="0" applyFont="1" applyBorder="1" applyAlignment="1" applyProtection="1">
      <alignment horizontal="left" vertical="top"/>
      <protection hidden="1"/>
    </xf>
    <xf numFmtId="49" fontId="3" fillId="0" borderId="0" xfId="0" applyNumberFormat="1" applyFont="1" applyAlignment="1" applyProtection="1">
      <alignment horizontal="left" vertical="top"/>
      <protection hidden="1"/>
    </xf>
    <xf numFmtId="0" fontId="3" fillId="0" borderId="0" xfId="0" applyFont="1" applyAlignment="1" applyProtection="1">
      <alignment horizontal="left" vertical="top"/>
      <protection hidden="1"/>
    </xf>
    <xf numFmtId="49" fontId="0" fillId="0" borderId="0" xfId="0" applyNumberFormat="1" applyAlignment="1" applyProtection="1">
      <alignment horizontal="left" vertical="top"/>
      <protection hidden="1"/>
    </xf>
    <xf numFmtId="0" fontId="2" fillId="0" borderId="0" xfId="0" applyFont="1" applyAlignment="1" applyProtection="1">
      <alignment horizontal="left" vertical="top"/>
      <protection hidden="1"/>
    </xf>
    <xf numFmtId="49" fontId="2" fillId="0" borderId="0" xfId="0" applyNumberFormat="1" applyFont="1" applyAlignment="1" applyProtection="1">
      <alignment horizontal="left" vertical="top"/>
      <protection hidden="1"/>
    </xf>
    <xf numFmtId="49" fontId="5" fillId="2" borderId="2" xfId="0" applyNumberFormat="1" applyFont="1" applyFill="1" applyBorder="1" applyAlignment="1" applyProtection="1">
      <alignment horizontal="left" vertical="top" wrapText="1"/>
      <protection hidden="1"/>
    </xf>
    <xf numFmtId="0" fontId="10" fillId="0" borderId="0" xfId="0" applyFont="1" applyAlignment="1" applyProtection="1">
      <alignment horizontal="left" vertical="top"/>
      <protection hidden="1"/>
    </xf>
    <xf numFmtId="0" fontId="7" fillId="0" borderId="0" xfId="0" applyFont="1" applyAlignment="1" applyProtection="1">
      <alignment horizontal="left" vertical="top"/>
      <protection hidden="1"/>
    </xf>
    <xf numFmtId="0" fontId="8" fillId="0" borderId="0" xfId="0" applyFont="1" applyAlignment="1" applyProtection="1">
      <alignment horizontal="left" vertical="top"/>
      <protection hidden="1"/>
    </xf>
    <xf numFmtId="0" fontId="1" fillId="0" borderId="0" xfId="0" applyFont="1" applyAlignment="1" applyProtection="1">
      <alignment horizontal="left" vertical="top"/>
      <protection hidden="1"/>
    </xf>
    <xf numFmtId="0" fontId="7" fillId="6" borderId="3" xfId="0" applyFont="1" applyFill="1" applyBorder="1" applyAlignment="1" applyProtection="1">
      <alignment horizontal="left" vertical="top"/>
      <protection hidden="1"/>
    </xf>
    <xf numFmtId="0" fontId="7" fillId="6" borderId="12" xfId="0" applyFont="1" applyFill="1" applyBorder="1" applyAlignment="1" applyProtection="1">
      <alignment horizontal="left" vertical="top"/>
      <protection hidden="1"/>
    </xf>
    <xf numFmtId="49" fontId="7" fillId="6" borderId="12" xfId="0" applyNumberFormat="1" applyFont="1" applyFill="1" applyBorder="1" applyAlignment="1" applyProtection="1">
      <alignment horizontal="left" vertical="top"/>
      <protection hidden="1"/>
    </xf>
    <xf numFmtId="44" fontId="7" fillId="6" borderId="12" xfId="0" applyNumberFormat="1" applyFont="1" applyFill="1" applyBorder="1" applyAlignment="1" applyProtection="1">
      <alignment horizontal="left" vertical="top"/>
      <protection hidden="1"/>
    </xf>
    <xf numFmtId="49" fontId="10" fillId="0" borderId="0" xfId="0" applyNumberFormat="1" applyFont="1" applyAlignment="1" applyProtection="1">
      <alignment horizontal="left" vertical="top"/>
      <protection hidden="1"/>
    </xf>
    <xf numFmtId="1" fontId="0" fillId="0" borderId="0" xfId="0" applyNumberFormat="1" applyAlignment="1" applyProtection="1">
      <alignment horizontal="left" vertical="top"/>
      <protection hidden="1"/>
    </xf>
    <xf numFmtId="1" fontId="5" fillId="2" borderId="2" xfId="0" applyNumberFormat="1" applyFont="1" applyFill="1" applyBorder="1" applyAlignment="1" applyProtection="1">
      <alignment horizontal="left" vertical="top" wrapText="1"/>
      <protection hidden="1"/>
    </xf>
    <xf numFmtId="1" fontId="7" fillId="6" borderId="12" xfId="0" applyNumberFormat="1" applyFont="1" applyFill="1" applyBorder="1" applyAlignment="1" applyProtection="1">
      <alignment horizontal="left" vertical="top"/>
      <protection hidden="1"/>
    </xf>
    <xf numFmtId="1" fontId="10" fillId="0" borderId="0" xfId="0" applyNumberFormat="1" applyFont="1" applyAlignment="1" applyProtection="1">
      <alignment horizontal="left" vertical="top"/>
      <protection hidden="1"/>
    </xf>
    <xf numFmtId="44" fontId="11" fillId="3" borderId="1" xfId="1" applyFont="1" applyFill="1" applyBorder="1" applyAlignment="1" applyProtection="1">
      <alignment horizontal="left" vertical="top" wrapText="1"/>
      <protection hidden="1"/>
    </xf>
    <xf numFmtId="0" fontId="11" fillId="3" borderId="1" xfId="1" applyNumberFormat="1" applyFont="1" applyFill="1" applyBorder="1" applyAlignment="1" applyProtection="1">
      <alignment horizontal="left" vertical="top" wrapText="1"/>
      <protection hidden="1"/>
    </xf>
    <xf numFmtId="0" fontId="0" fillId="3" borderId="1" xfId="0" applyFill="1" applyBorder="1" applyAlignment="1">
      <alignment horizontal="left" vertical="top" wrapText="1"/>
    </xf>
    <xf numFmtId="0" fontId="0" fillId="3" borderId="5" xfId="0" applyFill="1" applyBorder="1" applyAlignment="1">
      <alignment horizontal="left" vertical="top" wrapText="1"/>
    </xf>
    <xf numFmtId="1" fontId="0" fillId="0" borderId="1" xfId="0" applyNumberFormat="1" applyBorder="1" applyAlignment="1" applyProtection="1">
      <alignment horizontal="left" vertical="top" wrapText="1"/>
      <protection locked="0" hidden="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2838450</xdr:colOff>
      <xdr:row>9</xdr:row>
      <xdr:rowOff>38100</xdr:rowOff>
    </xdr:to>
    <xdr:pic>
      <xdr:nvPicPr>
        <xdr:cNvPr id="2" name="Afbeelding 1" descr="WL LOGO voor gebruik website rgb">
          <a:extLst>
            <a:ext uri="{FF2B5EF4-FFF2-40B4-BE49-F238E27FC236}">
              <a16:creationId xmlns:a16="http://schemas.microsoft.com/office/drawing/2014/main" id="{04B06B6C-1CEB-4E07-B759-09DCF0CD79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81E7617B-43F4-4CD8-9DBA-8D084C2DEE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C4EFC5F9-0356-460A-B486-075463848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6744FBFE-BE78-4BFE-B6C7-8C91873BE1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1562100</xdr:colOff>
      <xdr:row>9</xdr:row>
      <xdr:rowOff>38100</xdr:rowOff>
    </xdr:to>
    <xdr:pic>
      <xdr:nvPicPr>
        <xdr:cNvPr id="2" name="Afbeelding 1" descr="WL LOGO voor gebruik website rgb">
          <a:extLst>
            <a:ext uri="{FF2B5EF4-FFF2-40B4-BE49-F238E27FC236}">
              <a16:creationId xmlns:a16="http://schemas.microsoft.com/office/drawing/2014/main" id="{7A448DDA-8DF3-49B2-8621-281EE50C66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9</xdr:row>
      <xdr:rowOff>38100</xdr:rowOff>
    </xdr:to>
    <xdr:pic>
      <xdr:nvPicPr>
        <xdr:cNvPr id="2" name="Afbeelding 1" descr="WL LOGO voor gebruik website rgb">
          <a:extLst>
            <a:ext uri="{FF2B5EF4-FFF2-40B4-BE49-F238E27FC236}">
              <a16:creationId xmlns:a16="http://schemas.microsoft.com/office/drawing/2014/main" id="{99631588-1B0B-45DB-9582-1C56A88CE9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38450"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61150-088B-4BFB-BE91-88151C3A84DD}">
  <dimension ref="B1:H46"/>
  <sheetViews>
    <sheetView workbookViewId="0">
      <selection activeCell="H14" sqref="H14"/>
    </sheetView>
  </sheetViews>
  <sheetFormatPr defaultRowHeight="12.75" x14ac:dyDescent="0.2"/>
  <cols>
    <col min="2" max="2" width="110.28515625" customWidth="1"/>
  </cols>
  <sheetData>
    <row r="1" spans="2:8" s="1" customFormat="1" x14ac:dyDescent="0.2">
      <c r="E1" s="9"/>
    </row>
    <row r="2" spans="2:8" s="1" customFormat="1" x14ac:dyDescent="0.2">
      <c r="E2" s="9"/>
    </row>
    <row r="3" spans="2:8" s="1" customFormat="1" x14ac:dyDescent="0.2">
      <c r="D3" s="2"/>
      <c r="E3" s="8"/>
    </row>
    <row r="4" spans="2:8" s="1" customFormat="1" x14ac:dyDescent="0.2">
      <c r="D4" s="2"/>
      <c r="E4" s="8"/>
    </row>
    <row r="5" spans="2:8" s="1" customFormat="1" x14ac:dyDescent="0.2">
      <c r="D5" s="2"/>
      <c r="E5" s="8"/>
    </row>
    <row r="6" spans="2:8" s="1" customFormat="1" x14ac:dyDescent="0.2">
      <c r="D6" s="2"/>
      <c r="E6" s="8"/>
    </row>
    <row r="7" spans="2:8" s="1" customFormat="1" x14ac:dyDescent="0.2">
      <c r="E7" s="9"/>
      <c r="G7" s="2"/>
    </row>
    <row r="8" spans="2:8" s="1" customFormat="1" x14ac:dyDescent="0.2">
      <c r="E8" s="9"/>
      <c r="G8" s="2"/>
    </row>
    <row r="9" spans="2:8" s="1" customFormat="1" x14ac:dyDescent="0.2">
      <c r="E9" s="9"/>
    </row>
    <row r="10" spans="2:8" s="1" customFormat="1" ht="20.25" x14ac:dyDescent="0.3">
      <c r="B10" s="18" t="s">
        <v>0</v>
      </c>
      <c r="C10" s="18"/>
      <c r="D10" s="18"/>
      <c r="E10" s="19"/>
      <c r="F10" s="18"/>
      <c r="G10" s="3"/>
    </row>
    <row r="11" spans="2:8" s="1" customFormat="1" ht="24" x14ac:dyDescent="0.2">
      <c r="B11" s="20" t="s">
        <v>1</v>
      </c>
      <c r="C11" s="20"/>
      <c r="D11" s="20"/>
      <c r="E11" s="20"/>
      <c r="F11" s="20"/>
      <c r="G11" s="20"/>
      <c r="H11" s="20"/>
    </row>
    <row r="13" spans="2:8" x14ac:dyDescent="0.2">
      <c r="B13" t="s">
        <v>545</v>
      </c>
    </row>
    <row r="14" spans="2:8" x14ac:dyDescent="0.2">
      <c r="B14" t="s">
        <v>2</v>
      </c>
    </row>
    <row r="15" spans="2:8" x14ac:dyDescent="0.2">
      <c r="B15" t="s">
        <v>3</v>
      </c>
    </row>
    <row r="16" spans="2:8" x14ac:dyDescent="0.2">
      <c r="B16" t="s">
        <v>4</v>
      </c>
    </row>
    <row r="17" spans="2:6" x14ac:dyDescent="0.2">
      <c r="B17" t="s">
        <v>5</v>
      </c>
      <c r="E17" s="1"/>
      <c r="F17" s="1"/>
    </row>
    <row r="18" spans="2:6" x14ac:dyDescent="0.2">
      <c r="B18" t="s">
        <v>6</v>
      </c>
      <c r="E18" s="1"/>
      <c r="F18" s="1"/>
    </row>
    <row r="19" spans="2:6" x14ac:dyDescent="0.2">
      <c r="B19" t="s">
        <v>7</v>
      </c>
      <c r="E19" s="1"/>
      <c r="F19" s="1"/>
    </row>
    <row r="20" spans="2:6" x14ac:dyDescent="0.2">
      <c r="E20" s="1"/>
      <c r="F20" s="1"/>
    </row>
    <row r="21" spans="2:6" x14ac:dyDescent="0.2">
      <c r="B21" t="s">
        <v>566</v>
      </c>
    </row>
    <row r="23" spans="2:6" x14ac:dyDescent="0.2">
      <c r="B23" t="s">
        <v>565</v>
      </c>
    </row>
    <row r="25" spans="2:6" x14ac:dyDescent="0.2">
      <c r="B25" t="s">
        <v>564</v>
      </c>
    </row>
    <row r="27" spans="2:6" x14ac:dyDescent="0.2">
      <c r="B27" t="s">
        <v>563</v>
      </c>
    </row>
    <row r="29" spans="2:6" x14ac:dyDescent="0.2">
      <c r="B29" t="s">
        <v>562</v>
      </c>
    </row>
    <row r="31" spans="2:6" x14ac:dyDescent="0.2">
      <c r="B31" t="s">
        <v>561</v>
      </c>
    </row>
    <row r="33" spans="2:4" x14ac:dyDescent="0.2">
      <c r="B33" t="s">
        <v>560</v>
      </c>
    </row>
    <row r="43" spans="2:4" x14ac:dyDescent="0.2">
      <c r="B43" s="2"/>
      <c r="C43" s="8"/>
      <c r="D43" s="1"/>
    </row>
    <row r="44" spans="2:4" x14ac:dyDescent="0.2">
      <c r="B44" s="2"/>
      <c r="C44" s="8"/>
      <c r="D44" s="1"/>
    </row>
    <row r="45" spans="2:4" x14ac:dyDescent="0.2">
      <c r="B45" s="2"/>
      <c r="C45" s="8"/>
      <c r="D45" s="1"/>
    </row>
    <row r="46" spans="2:4" x14ac:dyDescent="0.2">
      <c r="B46" s="2"/>
      <c r="C46" s="8"/>
      <c r="D46" s="1"/>
    </row>
  </sheetData>
  <sheetProtection algorithmName="SHA-512" hashValue="WUqAj3Q+ngpwqPd/B23KHfTXR2cf/VheFXeyECymC7P5qdukU/7kHET3w8CsCwaSySuXTTK+B9evT6zVVSoBng==" saltValue="kiy5/4HBARyfHkropD5cMg=="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4CB4-7C05-42AA-A101-94F1A1AC0DEE}">
  <dimension ref="A3:R104"/>
  <sheetViews>
    <sheetView zoomScale="95" zoomScaleNormal="95" workbookViewId="0">
      <selection activeCell="E14" sqref="E14"/>
    </sheetView>
  </sheetViews>
  <sheetFormatPr defaultColWidth="9.140625" defaultRowHeight="12.75" x14ac:dyDescent="0.2"/>
  <cols>
    <col min="1" max="1" width="19.140625" style="64" customWidth="1"/>
    <col min="2" max="2" width="24.85546875" style="64" customWidth="1"/>
    <col min="3" max="3" width="30.5703125" style="64" customWidth="1"/>
    <col min="4" max="4" width="55.5703125" style="68" customWidth="1"/>
    <col min="5" max="5" width="15.5703125" style="64" customWidth="1"/>
    <col min="6" max="6" width="12.140625" style="64" customWidth="1"/>
    <col min="7" max="7" width="22.28515625" style="34" customWidth="1"/>
    <col min="8" max="8" width="16.5703125" style="34" customWidth="1"/>
    <col min="9" max="9" width="14.85546875" style="34" customWidth="1"/>
    <col min="10" max="10" width="14.42578125" style="34" customWidth="1"/>
    <col min="11" max="11" width="20.85546875" style="64" bestFit="1" customWidth="1"/>
    <col min="12" max="12" width="13" style="64" customWidth="1"/>
    <col min="13" max="13" width="16.7109375" style="21" customWidth="1"/>
    <col min="14" max="14" width="17.7109375" style="21" bestFit="1" customWidth="1"/>
    <col min="15" max="15" width="25.42578125" style="21" customWidth="1"/>
    <col min="16" max="16" width="27.7109375" style="21" customWidth="1"/>
    <col min="17" max="17" width="15.42578125" style="64" customWidth="1"/>
    <col min="18" max="18" width="9.140625" style="64"/>
    <col min="19" max="19" width="12.42578125" style="64" bestFit="1" customWidth="1"/>
    <col min="20" max="16384" width="9.140625" style="64"/>
  </cols>
  <sheetData>
    <row r="3" spans="1:18" x14ac:dyDescent="0.2">
      <c r="C3" s="65"/>
      <c r="D3" s="66"/>
    </row>
    <row r="4" spans="1:18" x14ac:dyDescent="0.2">
      <c r="C4" s="67"/>
      <c r="D4" s="66"/>
    </row>
    <row r="5" spans="1:18" x14ac:dyDescent="0.2">
      <c r="C5" s="67"/>
      <c r="D5" s="66"/>
    </row>
    <row r="6" spans="1:18" x14ac:dyDescent="0.2">
      <c r="C6" s="67"/>
      <c r="D6" s="66"/>
    </row>
    <row r="7" spans="1:18" x14ac:dyDescent="0.2">
      <c r="F7" s="67"/>
      <c r="G7" s="35"/>
      <c r="H7" s="35"/>
      <c r="I7" s="35"/>
      <c r="J7" s="35"/>
    </row>
    <row r="8" spans="1:18" x14ac:dyDescent="0.2">
      <c r="F8" s="67"/>
      <c r="G8" s="35"/>
      <c r="H8" s="35"/>
      <c r="I8" s="35"/>
      <c r="J8" s="35"/>
    </row>
    <row r="10" spans="1:18" ht="13.5" thickBot="1" x14ac:dyDescent="0.25">
      <c r="A10" s="69"/>
      <c r="B10" s="69"/>
      <c r="C10" s="69"/>
      <c r="D10" s="70"/>
      <c r="E10" s="69"/>
      <c r="F10" s="69"/>
      <c r="G10" s="36"/>
      <c r="H10" s="36"/>
      <c r="I10" s="36"/>
      <c r="J10" s="36"/>
    </row>
    <row r="11" spans="1:18" ht="76.5" x14ac:dyDescent="0.2">
      <c r="A11" s="37" t="s">
        <v>8</v>
      </c>
      <c r="B11" s="37" t="s">
        <v>9</v>
      </c>
      <c r="C11" s="37" t="s">
        <v>10</v>
      </c>
      <c r="D11" s="71" t="s">
        <v>11</v>
      </c>
      <c r="E11" s="37" t="s">
        <v>12</v>
      </c>
      <c r="F11" s="37" t="s">
        <v>13</v>
      </c>
      <c r="G11" s="37" t="s">
        <v>14</v>
      </c>
      <c r="H11" s="37" t="s">
        <v>15</v>
      </c>
      <c r="I11" s="37" t="s">
        <v>16</v>
      </c>
      <c r="J11" s="37" t="s">
        <v>17</v>
      </c>
      <c r="K11" s="37" t="s">
        <v>18</v>
      </c>
      <c r="L11" s="37" t="s">
        <v>544</v>
      </c>
      <c r="M11" s="22" t="s">
        <v>20</v>
      </c>
      <c r="N11" s="22" t="s">
        <v>21</v>
      </c>
      <c r="O11" s="22" t="s">
        <v>556</v>
      </c>
      <c r="P11" s="22" t="s">
        <v>557</v>
      </c>
    </row>
    <row r="12" spans="1:18" ht="25.5" x14ac:dyDescent="0.2">
      <c r="A12" s="49" t="s">
        <v>22</v>
      </c>
      <c r="B12" s="25" t="s">
        <v>23</v>
      </c>
      <c r="C12" s="25" t="s">
        <v>24</v>
      </c>
      <c r="D12" s="50" t="s">
        <v>25</v>
      </c>
      <c r="E12" s="46" t="s">
        <v>26</v>
      </c>
      <c r="F12" s="25" t="s">
        <v>27</v>
      </c>
      <c r="G12" s="29"/>
      <c r="H12" s="29"/>
      <c r="I12" s="29"/>
      <c r="J12" s="29"/>
      <c r="K12" s="32">
        <v>10</v>
      </c>
      <c r="L12" s="40"/>
      <c r="M12" s="29"/>
      <c r="N12" s="42" t="e">
        <f>$M$12/$L$12</f>
        <v>#DIV/0!</v>
      </c>
      <c r="O12" s="25" t="e">
        <f>K12*N12</f>
        <v>#DIV/0!</v>
      </c>
      <c r="P12" s="25" t="e">
        <f>O12*1.21</f>
        <v>#DIV/0!</v>
      </c>
    </row>
    <row r="13" spans="1:18" ht="76.5" x14ac:dyDescent="0.2">
      <c r="A13" s="49" t="s">
        <v>22</v>
      </c>
      <c r="B13" s="25" t="s">
        <v>23</v>
      </c>
      <c r="C13" s="25" t="s">
        <v>28</v>
      </c>
      <c r="D13" s="50" t="s">
        <v>29</v>
      </c>
      <c r="E13" s="46" t="s">
        <v>26</v>
      </c>
      <c r="F13" s="25" t="s">
        <v>27</v>
      </c>
      <c r="G13" s="29"/>
      <c r="H13" s="29"/>
      <c r="I13" s="29"/>
      <c r="J13" s="29"/>
      <c r="K13" s="32">
        <v>20</v>
      </c>
      <c r="L13" s="40"/>
      <c r="M13" s="29"/>
      <c r="N13" s="42" t="e">
        <f>M13/L13</f>
        <v>#DIV/0!</v>
      </c>
      <c r="O13" s="25" t="e">
        <f t="shared" ref="O13:O61" si="0">K13*N13</f>
        <v>#DIV/0!</v>
      </c>
      <c r="P13" s="25" t="e">
        <f t="shared" ref="P13:P61" si="1">O13*1.21</f>
        <v>#DIV/0!</v>
      </c>
    </row>
    <row r="14" spans="1:18" ht="89.25" x14ac:dyDescent="0.2">
      <c r="A14" s="49" t="s">
        <v>22</v>
      </c>
      <c r="B14" s="25" t="s">
        <v>23</v>
      </c>
      <c r="C14" s="25" t="s">
        <v>30</v>
      </c>
      <c r="D14" s="50" t="s">
        <v>31</v>
      </c>
      <c r="E14" s="46" t="s">
        <v>26</v>
      </c>
      <c r="F14" s="25" t="s">
        <v>27</v>
      </c>
      <c r="G14" s="29"/>
      <c r="H14" s="29"/>
      <c r="I14" s="29"/>
      <c r="J14" s="29"/>
      <c r="K14" s="32">
        <v>100</v>
      </c>
      <c r="L14" s="40"/>
      <c r="M14" s="29"/>
      <c r="N14" s="42" t="e">
        <f>M14/L14</f>
        <v>#DIV/0!</v>
      </c>
      <c r="O14" s="25" t="e">
        <f t="shared" si="0"/>
        <v>#DIV/0!</v>
      </c>
      <c r="P14" s="25" t="e">
        <f t="shared" si="1"/>
        <v>#DIV/0!</v>
      </c>
    </row>
    <row r="15" spans="1:18" ht="76.5" x14ac:dyDescent="0.2">
      <c r="A15" s="49" t="s">
        <v>22</v>
      </c>
      <c r="B15" s="25" t="s">
        <v>23</v>
      </c>
      <c r="C15" s="25" t="s">
        <v>32</v>
      </c>
      <c r="D15" s="50" t="s">
        <v>33</v>
      </c>
      <c r="E15" s="46" t="s">
        <v>26</v>
      </c>
      <c r="F15" s="25" t="s">
        <v>27</v>
      </c>
      <c r="G15" s="29"/>
      <c r="H15" s="29"/>
      <c r="I15" s="29"/>
      <c r="J15" s="29"/>
      <c r="K15" s="32">
        <v>10</v>
      </c>
      <c r="L15" s="40"/>
      <c r="M15" s="29"/>
      <c r="N15" s="42" t="e">
        <f>M15/L15</f>
        <v>#DIV/0!</v>
      </c>
      <c r="O15" s="25" t="e">
        <f t="shared" si="0"/>
        <v>#DIV/0!</v>
      </c>
      <c r="P15" s="25" t="e">
        <f t="shared" si="1"/>
        <v>#DIV/0!</v>
      </c>
      <c r="Q15" s="21"/>
      <c r="R15" s="72"/>
    </row>
    <row r="16" spans="1:18" s="72" customFormat="1" ht="89.25" x14ac:dyDescent="0.2">
      <c r="A16" s="49" t="s">
        <v>22</v>
      </c>
      <c r="B16" s="25" t="s">
        <v>23</v>
      </c>
      <c r="C16" s="25" t="s">
        <v>34</v>
      </c>
      <c r="D16" s="50" t="s">
        <v>35</v>
      </c>
      <c r="E16" s="46" t="s">
        <v>26</v>
      </c>
      <c r="F16" s="25" t="s">
        <v>27</v>
      </c>
      <c r="G16" s="29"/>
      <c r="H16" s="29"/>
      <c r="I16" s="29"/>
      <c r="J16" s="29"/>
      <c r="K16" s="32">
        <v>40</v>
      </c>
      <c r="L16" s="40"/>
      <c r="M16" s="29"/>
      <c r="N16" s="42" t="e">
        <f>M16/L16</f>
        <v>#DIV/0!</v>
      </c>
      <c r="O16" s="25" t="e">
        <f t="shared" si="0"/>
        <v>#DIV/0!</v>
      </c>
      <c r="P16" s="25" t="e">
        <f t="shared" si="1"/>
        <v>#DIV/0!</v>
      </c>
      <c r="Q16" s="21"/>
      <c r="R16" s="64"/>
    </row>
    <row r="17" spans="1:17" ht="25.5" x14ac:dyDescent="0.2">
      <c r="A17" s="49" t="s">
        <v>22</v>
      </c>
      <c r="B17" s="25" t="s">
        <v>23</v>
      </c>
      <c r="C17" s="25" t="s">
        <v>36</v>
      </c>
      <c r="D17" s="50" t="s">
        <v>37</v>
      </c>
      <c r="E17" s="46" t="s">
        <v>26</v>
      </c>
      <c r="F17" s="25" t="s">
        <v>27</v>
      </c>
      <c r="G17" s="29"/>
      <c r="H17" s="29"/>
      <c r="I17" s="29"/>
      <c r="J17" s="29"/>
      <c r="K17" s="32">
        <v>50</v>
      </c>
      <c r="L17" s="40"/>
      <c r="M17" s="29"/>
      <c r="N17" s="42" t="e">
        <f>M17/L17</f>
        <v>#DIV/0!</v>
      </c>
      <c r="O17" s="25" t="e">
        <f t="shared" si="0"/>
        <v>#DIV/0!</v>
      </c>
      <c r="P17" s="25" t="e">
        <f t="shared" si="1"/>
        <v>#DIV/0!</v>
      </c>
      <c r="Q17" s="21"/>
    </row>
    <row r="18" spans="1:17" ht="76.5" x14ac:dyDescent="0.2">
      <c r="A18" s="49" t="s">
        <v>22</v>
      </c>
      <c r="B18" s="25" t="s">
        <v>23</v>
      </c>
      <c r="C18" s="25" t="s">
        <v>38</v>
      </c>
      <c r="D18" s="50" t="s">
        <v>39</v>
      </c>
      <c r="E18" s="46" t="s">
        <v>26</v>
      </c>
      <c r="F18" s="25" t="s">
        <v>27</v>
      </c>
      <c r="G18" s="29"/>
      <c r="H18" s="29"/>
      <c r="I18" s="29"/>
      <c r="J18" s="29"/>
      <c r="K18" s="32">
        <v>30</v>
      </c>
      <c r="L18" s="40"/>
      <c r="M18" s="29"/>
      <c r="N18" s="42" t="e">
        <f>M18/L18</f>
        <v>#DIV/0!</v>
      </c>
      <c r="O18" s="25" t="e">
        <f t="shared" si="0"/>
        <v>#DIV/0!</v>
      </c>
      <c r="P18" s="25" t="e">
        <f t="shared" si="1"/>
        <v>#DIV/0!</v>
      </c>
      <c r="Q18" s="21"/>
    </row>
    <row r="19" spans="1:17" ht="76.5" x14ac:dyDescent="0.2">
      <c r="A19" s="49" t="s">
        <v>22</v>
      </c>
      <c r="B19" s="25" t="s">
        <v>23</v>
      </c>
      <c r="C19" s="25" t="s">
        <v>40</v>
      </c>
      <c r="D19" s="50" t="s">
        <v>41</v>
      </c>
      <c r="E19" s="46" t="s">
        <v>26</v>
      </c>
      <c r="F19" s="25" t="s">
        <v>27</v>
      </c>
      <c r="G19" s="29"/>
      <c r="H19" s="29"/>
      <c r="I19" s="29"/>
      <c r="J19" s="29"/>
      <c r="K19" s="32">
        <v>100</v>
      </c>
      <c r="L19" s="40"/>
      <c r="M19" s="29"/>
      <c r="N19" s="42" t="e">
        <f>M19/L19</f>
        <v>#DIV/0!</v>
      </c>
      <c r="O19" s="25" t="e">
        <f t="shared" si="0"/>
        <v>#DIV/0!</v>
      </c>
      <c r="P19" s="25" t="e">
        <f t="shared" si="1"/>
        <v>#DIV/0!</v>
      </c>
      <c r="Q19" s="21"/>
    </row>
    <row r="20" spans="1:17" s="73" customFormat="1" ht="25.5" x14ac:dyDescent="0.2">
      <c r="A20" s="49" t="s">
        <v>22</v>
      </c>
      <c r="B20" s="25" t="s">
        <v>42</v>
      </c>
      <c r="C20" s="25" t="s">
        <v>42</v>
      </c>
      <c r="D20" s="50" t="s">
        <v>43</v>
      </c>
      <c r="E20" s="46" t="s">
        <v>26</v>
      </c>
      <c r="F20" s="25" t="s">
        <v>44</v>
      </c>
      <c r="G20" s="29"/>
      <c r="H20" s="29"/>
      <c r="I20" s="29"/>
      <c r="J20" s="29"/>
      <c r="K20" s="32">
        <v>25</v>
      </c>
      <c r="L20" s="40"/>
      <c r="M20" s="29"/>
      <c r="N20" s="42" t="e">
        <f>M20/L20</f>
        <v>#DIV/0!</v>
      </c>
      <c r="O20" s="25" t="e">
        <f t="shared" si="0"/>
        <v>#DIV/0!</v>
      </c>
      <c r="P20" s="25" t="e">
        <f t="shared" si="1"/>
        <v>#DIV/0!</v>
      </c>
      <c r="Q20" s="21"/>
    </row>
    <row r="21" spans="1:17" ht="25.5" x14ac:dyDescent="0.2">
      <c r="A21" s="49" t="s">
        <v>22</v>
      </c>
      <c r="B21" s="25" t="s">
        <v>42</v>
      </c>
      <c r="C21" s="25" t="s">
        <v>45</v>
      </c>
      <c r="D21" s="50" t="s">
        <v>46</v>
      </c>
      <c r="E21" s="46" t="s">
        <v>26</v>
      </c>
      <c r="F21" s="25" t="s">
        <v>47</v>
      </c>
      <c r="G21" s="29"/>
      <c r="H21" s="29"/>
      <c r="I21" s="29"/>
      <c r="J21" s="29"/>
      <c r="K21" s="32">
        <v>20</v>
      </c>
      <c r="L21" s="40"/>
      <c r="M21" s="29"/>
      <c r="N21" s="42" t="e">
        <f>M21/L21</f>
        <v>#DIV/0!</v>
      </c>
      <c r="O21" s="25" t="e">
        <f t="shared" si="0"/>
        <v>#DIV/0!</v>
      </c>
      <c r="P21" s="25" t="e">
        <f t="shared" si="1"/>
        <v>#DIV/0!</v>
      </c>
    </row>
    <row r="22" spans="1:17" s="73" customFormat="1" ht="25.5" x14ac:dyDescent="0.2">
      <c r="A22" s="49" t="s">
        <v>22</v>
      </c>
      <c r="B22" s="25" t="s">
        <v>42</v>
      </c>
      <c r="C22" s="25" t="s">
        <v>48</v>
      </c>
      <c r="D22" s="50" t="s">
        <v>49</v>
      </c>
      <c r="E22" s="46" t="s">
        <v>26</v>
      </c>
      <c r="F22" s="25" t="s">
        <v>44</v>
      </c>
      <c r="G22" s="29"/>
      <c r="H22" s="29"/>
      <c r="I22" s="29"/>
      <c r="J22" s="29"/>
      <c r="K22" s="32">
        <v>10</v>
      </c>
      <c r="L22" s="40"/>
      <c r="M22" s="29"/>
      <c r="N22" s="42" t="e">
        <f>M22/L22</f>
        <v>#DIV/0!</v>
      </c>
      <c r="O22" s="25" t="e">
        <f t="shared" si="0"/>
        <v>#DIV/0!</v>
      </c>
      <c r="P22" s="25" t="e">
        <f t="shared" si="1"/>
        <v>#DIV/0!</v>
      </c>
    </row>
    <row r="23" spans="1:17" ht="38.25" x14ac:dyDescent="0.2">
      <c r="A23" s="49" t="s">
        <v>22</v>
      </c>
      <c r="B23" s="25" t="s">
        <v>42</v>
      </c>
      <c r="C23" s="25" t="s">
        <v>50</v>
      </c>
      <c r="D23" s="50" t="s">
        <v>51</v>
      </c>
      <c r="E23" s="46" t="s">
        <v>26</v>
      </c>
      <c r="F23" s="25" t="s">
        <v>47</v>
      </c>
      <c r="G23" s="29"/>
      <c r="H23" s="29"/>
      <c r="I23" s="29"/>
      <c r="J23" s="29"/>
      <c r="K23" s="32">
        <v>10</v>
      </c>
      <c r="L23" s="40"/>
      <c r="M23" s="29"/>
      <c r="N23" s="42" t="e">
        <f>M23/L23</f>
        <v>#DIV/0!</v>
      </c>
      <c r="O23" s="25" t="e">
        <f t="shared" si="0"/>
        <v>#DIV/0!</v>
      </c>
      <c r="P23" s="25" t="e">
        <f t="shared" si="1"/>
        <v>#DIV/0!</v>
      </c>
    </row>
    <row r="24" spans="1:17" s="74" customFormat="1" ht="51" x14ac:dyDescent="0.2">
      <c r="A24" s="49" t="s">
        <v>22</v>
      </c>
      <c r="B24" s="25" t="s">
        <v>42</v>
      </c>
      <c r="C24" s="25" t="s">
        <v>52</v>
      </c>
      <c r="D24" s="50" t="s">
        <v>53</v>
      </c>
      <c r="E24" s="46" t="s">
        <v>26</v>
      </c>
      <c r="F24" s="25" t="s">
        <v>44</v>
      </c>
      <c r="G24" s="29"/>
      <c r="H24" s="29"/>
      <c r="I24" s="29"/>
      <c r="J24" s="29"/>
      <c r="K24" s="32">
        <v>10</v>
      </c>
      <c r="L24" s="40"/>
      <c r="M24" s="29"/>
      <c r="N24" s="42" t="e">
        <f>M24/L24</f>
        <v>#DIV/0!</v>
      </c>
      <c r="O24" s="25" t="e">
        <f t="shared" si="0"/>
        <v>#DIV/0!</v>
      </c>
      <c r="P24" s="25" t="e">
        <f t="shared" si="1"/>
        <v>#DIV/0!</v>
      </c>
    </row>
    <row r="25" spans="1:17" s="75" customFormat="1" ht="25.5" x14ac:dyDescent="0.2">
      <c r="A25" s="49" t="s">
        <v>22</v>
      </c>
      <c r="B25" s="25" t="s">
        <v>42</v>
      </c>
      <c r="C25" s="25" t="s">
        <v>54</v>
      </c>
      <c r="D25" s="50" t="s">
        <v>55</v>
      </c>
      <c r="E25" s="46" t="s">
        <v>26</v>
      </c>
      <c r="F25" s="25" t="s">
        <v>44</v>
      </c>
      <c r="G25" s="29"/>
      <c r="H25" s="29"/>
      <c r="I25" s="29"/>
      <c r="J25" s="29"/>
      <c r="K25" s="32">
        <v>10</v>
      </c>
      <c r="L25" s="40"/>
      <c r="M25" s="29"/>
      <c r="N25" s="42" t="e">
        <f>M25/L25</f>
        <v>#DIV/0!</v>
      </c>
      <c r="O25" s="25" t="e">
        <f t="shared" si="0"/>
        <v>#DIV/0!</v>
      </c>
      <c r="P25" s="25" t="e">
        <f t="shared" si="1"/>
        <v>#DIV/0!</v>
      </c>
    </row>
    <row r="26" spans="1:17" ht="38.25" x14ac:dyDescent="0.2">
      <c r="A26" s="49" t="s">
        <v>22</v>
      </c>
      <c r="B26" s="25" t="s">
        <v>56</v>
      </c>
      <c r="C26" s="25" t="s">
        <v>57</v>
      </c>
      <c r="D26" s="50" t="s">
        <v>58</v>
      </c>
      <c r="E26" s="46" t="s">
        <v>26</v>
      </c>
      <c r="F26" s="25" t="s">
        <v>59</v>
      </c>
      <c r="G26" s="29"/>
      <c r="H26" s="29"/>
      <c r="I26" s="29"/>
      <c r="J26" s="29"/>
      <c r="K26" s="32">
        <v>250</v>
      </c>
      <c r="L26" s="40"/>
      <c r="M26" s="29"/>
      <c r="N26" s="42" t="e">
        <f>M26/L26</f>
        <v>#DIV/0!</v>
      </c>
      <c r="O26" s="25" t="e">
        <f t="shared" si="0"/>
        <v>#DIV/0!</v>
      </c>
      <c r="P26" s="25" t="e">
        <f t="shared" si="1"/>
        <v>#DIV/0!</v>
      </c>
    </row>
    <row r="27" spans="1:17" ht="38.25" x14ac:dyDescent="0.2">
      <c r="A27" s="49" t="s">
        <v>22</v>
      </c>
      <c r="B27" s="25" t="s">
        <v>56</v>
      </c>
      <c r="C27" s="25" t="s">
        <v>60</v>
      </c>
      <c r="D27" s="50" t="s">
        <v>61</v>
      </c>
      <c r="E27" s="46" t="s">
        <v>26</v>
      </c>
      <c r="F27" s="25" t="s">
        <v>59</v>
      </c>
      <c r="G27" s="29"/>
      <c r="H27" s="29"/>
      <c r="I27" s="29"/>
      <c r="J27" s="29"/>
      <c r="K27" s="32">
        <v>125</v>
      </c>
      <c r="L27" s="40"/>
      <c r="M27" s="29"/>
      <c r="N27" s="42" t="e">
        <f>M27/L27</f>
        <v>#DIV/0!</v>
      </c>
      <c r="O27" s="25" t="e">
        <f t="shared" si="0"/>
        <v>#DIV/0!</v>
      </c>
      <c r="P27" s="25" t="e">
        <f t="shared" si="1"/>
        <v>#DIV/0!</v>
      </c>
    </row>
    <row r="28" spans="1:17" ht="25.5" x14ac:dyDescent="0.2">
      <c r="A28" s="49" t="s">
        <v>22</v>
      </c>
      <c r="B28" s="25" t="s">
        <v>56</v>
      </c>
      <c r="C28" s="25" t="s">
        <v>62</v>
      </c>
      <c r="D28" s="50" t="s">
        <v>63</v>
      </c>
      <c r="E28" s="46" t="s">
        <v>26</v>
      </c>
      <c r="F28" s="25" t="s">
        <v>59</v>
      </c>
      <c r="G28" s="29"/>
      <c r="H28" s="29"/>
      <c r="I28" s="29"/>
      <c r="J28" s="29"/>
      <c r="K28" s="32">
        <v>20</v>
      </c>
      <c r="L28" s="40"/>
      <c r="M28" s="29"/>
      <c r="N28" s="42" t="e">
        <f>M28/L28</f>
        <v>#DIV/0!</v>
      </c>
      <c r="O28" s="25" t="e">
        <f t="shared" si="0"/>
        <v>#DIV/0!</v>
      </c>
      <c r="P28" s="25" t="e">
        <f t="shared" si="1"/>
        <v>#DIV/0!</v>
      </c>
    </row>
    <row r="29" spans="1:17" ht="25.5" x14ac:dyDescent="0.2">
      <c r="A29" s="49" t="s">
        <v>22</v>
      </c>
      <c r="B29" s="25" t="s">
        <v>56</v>
      </c>
      <c r="C29" s="25" t="s">
        <v>64</v>
      </c>
      <c r="D29" s="50" t="s">
        <v>65</v>
      </c>
      <c r="E29" s="46" t="s">
        <v>26</v>
      </c>
      <c r="F29" s="25" t="s">
        <v>59</v>
      </c>
      <c r="G29" s="29"/>
      <c r="H29" s="29"/>
      <c r="I29" s="29"/>
      <c r="J29" s="29"/>
      <c r="K29" s="32">
        <v>10</v>
      </c>
      <c r="L29" s="40"/>
      <c r="M29" s="29"/>
      <c r="N29" s="42" t="e">
        <f>M29/L29</f>
        <v>#DIV/0!</v>
      </c>
      <c r="O29" s="25" t="e">
        <f t="shared" si="0"/>
        <v>#DIV/0!</v>
      </c>
      <c r="P29" s="25" t="e">
        <f t="shared" si="1"/>
        <v>#DIV/0!</v>
      </c>
    </row>
    <row r="30" spans="1:17" ht="38.25" x14ac:dyDescent="0.2">
      <c r="A30" s="49" t="s">
        <v>22</v>
      </c>
      <c r="B30" s="25" t="s">
        <v>56</v>
      </c>
      <c r="C30" s="25" t="s">
        <v>66</v>
      </c>
      <c r="D30" s="50" t="s">
        <v>67</v>
      </c>
      <c r="E30" s="46" t="s">
        <v>26</v>
      </c>
      <c r="F30" s="25" t="s">
        <v>59</v>
      </c>
      <c r="G30" s="29"/>
      <c r="H30" s="29"/>
      <c r="I30" s="29"/>
      <c r="J30" s="29"/>
      <c r="K30" s="32">
        <v>50</v>
      </c>
      <c r="L30" s="40"/>
      <c r="M30" s="29"/>
      <c r="N30" s="42" t="e">
        <f>M30/L30</f>
        <v>#DIV/0!</v>
      </c>
      <c r="O30" s="25" t="e">
        <f t="shared" si="0"/>
        <v>#DIV/0!</v>
      </c>
      <c r="P30" s="25" t="e">
        <f t="shared" si="1"/>
        <v>#DIV/0!</v>
      </c>
    </row>
    <row r="31" spans="1:17" ht="38.25" x14ac:dyDescent="0.2">
      <c r="A31" s="49" t="s">
        <v>22</v>
      </c>
      <c r="B31" s="25" t="s">
        <v>56</v>
      </c>
      <c r="C31" s="25" t="s">
        <v>68</v>
      </c>
      <c r="D31" s="50" t="s">
        <v>61</v>
      </c>
      <c r="E31" s="46" t="s">
        <v>26</v>
      </c>
      <c r="F31" s="25" t="s">
        <v>59</v>
      </c>
      <c r="G31" s="29"/>
      <c r="H31" s="29"/>
      <c r="I31" s="29"/>
      <c r="J31" s="29"/>
      <c r="K31" s="32">
        <v>10</v>
      </c>
      <c r="L31" s="40"/>
      <c r="M31" s="29"/>
      <c r="N31" s="42" t="e">
        <f>M31/L31</f>
        <v>#DIV/0!</v>
      </c>
      <c r="O31" s="25" t="e">
        <f t="shared" si="0"/>
        <v>#DIV/0!</v>
      </c>
      <c r="P31" s="25" t="e">
        <f t="shared" si="1"/>
        <v>#DIV/0!</v>
      </c>
    </row>
    <row r="32" spans="1:17" ht="38.25" x14ac:dyDescent="0.2">
      <c r="A32" s="49" t="s">
        <v>22</v>
      </c>
      <c r="B32" s="25" t="s">
        <v>56</v>
      </c>
      <c r="C32" s="25" t="s">
        <v>69</v>
      </c>
      <c r="D32" s="50" t="s">
        <v>70</v>
      </c>
      <c r="E32" s="46" t="s">
        <v>26</v>
      </c>
      <c r="F32" s="25" t="s">
        <v>59</v>
      </c>
      <c r="G32" s="29"/>
      <c r="H32" s="29"/>
      <c r="I32" s="29"/>
      <c r="J32" s="29"/>
      <c r="K32" s="32">
        <v>190</v>
      </c>
      <c r="L32" s="40"/>
      <c r="M32" s="29"/>
      <c r="N32" s="42" t="e">
        <f>M32/L32</f>
        <v>#DIV/0!</v>
      </c>
      <c r="O32" s="25" t="e">
        <f t="shared" si="0"/>
        <v>#DIV/0!</v>
      </c>
      <c r="P32" s="25" t="e">
        <f t="shared" si="1"/>
        <v>#DIV/0!</v>
      </c>
    </row>
    <row r="33" spans="1:16" ht="25.5" x14ac:dyDescent="0.2">
      <c r="A33" s="49" t="s">
        <v>22</v>
      </c>
      <c r="B33" s="25" t="s">
        <v>56</v>
      </c>
      <c r="C33" s="25" t="s">
        <v>71</v>
      </c>
      <c r="D33" s="50" t="s">
        <v>72</v>
      </c>
      <c r="E33" s="46" t="s">
        <v>26</v>
      </c>
      <c r="F33" s="25" t="s">
        <v>59</v>
      </c>
      <c r="G33" s="29"/>
      <c r="H33" s="29"/>
      <c r="I33" s="29"/>
      <c r="J33" s="29"/>
      <c r="K33" s="32">
        <v>40</v>
      </c>
      <c r="L33" s="40"/>
      <c r="M33" s="29"/>
      <c r="N33" s="42" t="e">
        <f>M33/L33</f>
        <v>#DIV/0!</v>
      </c>
      <c r="O33" s="25" t="e">
        <f t="shared" si="0"/>
        <v>#DIV/0!</v>
      </c>
      <c r="P33" s="25" t="e">
        <f t="shared" si="1"/>
        <v>#DIV/0!</v>
      </c>
    </row>
    <row r="34" spans="1:16" ht="38.25" x14ac:dyDescent="0.2">
      <c r="A34" s="49" t="s">
        <v>22</v>
      </c>
      <c r="B34" s="25" t="s">
        <v>56</v>
      </c>
      <c r="C34" s="25" t="s">
        <v>73</v>
      </c>
      <c r="D34" s="50" t="s">
        <v>70</v>
      </c>
      <c r="E34" s="46" t="s">
        <v>26</v>
      </c>
      <c r="F34" s="25" t="s">
        <v>59</v>
      </c>
      <c r="G34" s="29"/>
      <c r="H34" s="29"/>
      <c r="I34" s="29"/>
      <c r="J34" s="29"/>
      <c r="K34" s="32">
        <v>40</v>
      </c>
      <c r="L34" s="40"/>
      <c r="M34" s="29"/>
      <c r="N34" s="42" t="e">
        <f>M34/L34</f>
        <v>#DIV/0!</v>
      </c>
      <c r="O34" s="25" t="e">
        <f t="shared" si="0"/>
        <v>#DIV/0!</v>
      </c>
      <c r="P34" s="25" t="e">
        <f t="shared" si="1"/>
        <v>#DIV/0!</v>
      </c>
    </row>
    <row r="35" spans="1:16" ht="38.25" x14ac:dyDescent="0.2">
      <c r="A35" s="49" t="s">
        <v>22</v>
      </c>
      <c r="B35" s="25" t="s">
        <v>56</v>
      </c>
      <c r="C35" s="25" t="s">
        <v>74</v>
      </c>
      <c r="D35" s="50" t="s">
        <v>75</v>
      </c>
      <c r="E35" s="46" t="s">
        <v>26</v>
      </c>
      <c r="F35" s="25" t="s">
        <v>59</v>
      </c>
      <c r="G35" s="29"/>
      <c r="H35" s="29"/>
      <c r="I35" s="29"/>
      <c r="J35" s="29"/>
      <c r="K35" s="32">
        <v>140</v>
      </c>
      <c r="L35" s="40"/>
      <c r="M35" s="29"/>
      <c r="N35" s="42" t="e">
        <f>M35/L35</f>
        <v>#DIV/0!</v>
      </c>
      <c r="O35" s="25" t="e">
        <f t="shared" si="0"/>
        <v>#DIV/0!</v>
      </c>
      <c r="P35" s="25" t="e">
        <f t="shared" si="1"/>
        <v>#DIV/0!</v>
      </c>
    </row>
    <row r="36" spans="1:16" ht="25.5" x14ac:dyDescent="0.2">
      <c r="A36" s="49" t="s">
        <v>22</v>
      </c>
      <c r="B36" s="25" t="s">
        <v>56</v>
      </c>
      <c r="C36" s="25" t="s">
        <v>76</v>
      </c>
      <c r="D36" s="50" t="s">
        <v>77</v>
      </c>
      <c r="E36" s="46" t="s">
        <v>26</v>
      </c>
      <c r="F36" s="25" t="s">
        <v>59</v>
      </c>
      <c r="G36" s="29"/>
      <c r="H36" s="29"/>
      <c r="I36" s="29"/>
      <c r="J36" s="29"/>
      <c r="K36" s="32">
        <v>80</v>
      </c>
      <c r="L36" s="40"/>
      <c r="M36" s="29"/>
      <c r="N36" s="42" t="e">
        <f>M36/L36</f>
        <v>#DIV/0!</v>
      </c>
      <c r="O36" s="25" t="e">
        <f t="shared" si="0"/>
        <v>#DIV/0!</v>
      </c>
      <c r="P36" s="25" t="e">
        <f t="shared" si="1"/>
        <v>#DIV/0!</v>
      </c>
    </row>
    <row r="37" spans="1:16" ht="25.5" x14ac:dyDescent="0.2">
      <c r="A37" s="49" t="s">
        <v>22</v>
      </c>
      <c r="B37" s="25" t="s">
        <v>56</v>
      </c>
      <c r="C37" s="25" t="s">
        <v>78</v>
      </c>
      <c r="D37" s="50" t="s">
        <v>79</v>
      </c>
      <c r="E37" s="46" t="s">
        <v>26</v>
      </c>
      <c r="F37" s="25" t="s">
        <v>59</v>
      </c>
      <c r="G37" s="29"/>
      <c r="H37" s="29"/>
      <c r="I37" s="29"/>
      <c r="J37" s="29"/>
      <c r="K37" s="32">
        <v>70</v>
      </c>
      <c r="L37" s="40"/>
      <c r="M37" s="29"/>
      <c r="N37" s="42" t="e">
        <f>M37/L37</f>
        <v>#DIV/0!</v>
      </c>
      <c r="O37" s="25" t="e">
        <f t="shared" si="0"/>
        <v>#DIV/0!</v>
      </c>
      <c r="P37" s="25" t="e">
        <f t="shared" si="1"/>
        <v>#DIV/0!</v>
      </c>
    </row>
    <row r="38" spans="1:16" ht="63.75" x14ac:dyDescent="0.2">
      <c r="A38" s="49" t="s">
        <v>22</v>
      </c>
      <c r="B38" s="25" t="s">
        <v>56</v>
      </c>
      <c r="C38" s="25" t="s">
        <v>80</v>
      </c>
      <c r="D38" s="50" t="s">
        <v>81</v>
      </c>
      <c r="E38" s="46" t="s">
        <v>26</v>
      </c>
      <c r="F38" s="25" t="s">
        <v>59</v>
      </c>
      <c r="G38" s="29"/>
      <c r="H38" s="29"/>
      <c r="I38" s="29"/>
      <c r="J38" s="29"/>
      <c r="K38" s="32">
        <v>5</v>
      </c>
      <c r="L38" s="40"/>
      <c r="M38" s="29"/>
      <c r="N38" s="42" t="e">
        <f>M38/L38</f>
        <v>#DIV/0!</v>
      </c>
      <c r="O38" s="25" t="e">
        <f t="shared" si="0"/>
        <v>#DIV/0!</v>
      </c>
      <c r="P38" s="25" t="e">
        <f t="shared" si="1"/>
        <v>#DIV/0!</v>
      </c>
    </row>
    <row r="39" spans="1:16" ht="25.5" x14ac:dyDescent="0.2">
      <c r="A39" s="49" t="s">
        <v>22</v>
      </c>
      <c r="B39" s="25" t="s">
        <v>56</v>
      </c>
      <c r="C39" s="25" t="s">
        <v>82</v>
      </c>
      <c r="D39" s="50" t="s">
        <v>83</v>
      </c>
      <c r="E39" s="46" t="s">
        <v>26</v>
      </c>
      <c r="F39" s="25" t="s">
        <v>59</v>
      </c>
      <c r="G39" s="29"/>
      <c r="H39" s="29"/>
      <c r="I39" s="29"/>
      <c r="J39" s="29"/>
      <c r="K39" s="32">
        <v>35</v>
      </c>
      <c r="L39" s="40"/>
      <c r="M39" s="29"/>
      <c r="N39" s="42" t="e">
        <f>M39/L39</f>
        <v>#DIV/0!</v>
      </c>
      <c r="O39" s="25" t="e">
        <f t="shared" si="0"/>
        <v>#DIV/0!</v>
      </c>
      <c r="P39" s="25" t="e">
        <f t="shared" si="1"/>
        <v>#DIV/0!</v>
      </c>
    </row>
    <row r="40" spans="1:16" ht="38.25" x14ac:dyDescent="0.2">
      <c r="A40" s="49" t="s">
        <v>22</v>
      </c>
      <c r="B40" s="25" t="s">
        <v>56</v>
      </c>
      <c r="C40" s="25" t="s">
        <v>84</v>
      </c>
      <c r="D40" s="50" t="s">
        <v>85</v>
      </c>
      <c r="E40" s="46" t="s">
        <v>26</v>
      </c>
      <c r="F40" s="25" t="s">
        <v>59</v>
      </c>
      <c r="G40" s="29"/>
      <c r="H40" s="29"/>
      <c r="I40" s="29"/>
      <c r="J40" s="29"/>
      <c r="K40" s="32">
        <v>5</v>
      </c>
      <c r="L40" s="40"/>
      <c r="M40" s="29"/>
      <c r="N40" s="42" t="e">
        <f>M40/L40</f>
        <v>#DIV/0!</v>
      </c>
      <c r="O40" s="25" t="e">
        <f t="shared" si="0"/>
        <v>#DIV/0!</v>
      </c>
      <c r="P40" s="25" t="e">
        <f t="shared" si="1"/>
        <v>#DIV/0!</v>
      </c>
    </row>
    <row r="41" spans="1:16" ht="25.5" x14ac:dyDescent="0.2">
      <c r="A41" s="49" t="s">
        <v>22</v>
      </c>
      <c r="B41" s="25" t="s">
        <v>56</v>
      </c>
      <c r="C41" s="25" t="s">
        <v>86</v>
      </c>
      <c r="D41" s="50" t="s">
        <v>87</v>
      </c>
      <c r="E41" s="46" t="s">
        <v>26</v>
      </c>
      <c r="F41" s="25" t="s">
        <v>88</v>
      </c>
      <c r="G41" s="29"/>
      <c r="H41" s="29"/>
      <c r="I41" s="29"/>
      <c r="J41" s="29"/>
      <c r="K41" s="32">
        <v>5</v>
      </c>
      <c r="L41" s="40"/>
      <c r="M41" s="29"/>
      <c r="N41" s="42" t="e">
        <f>M41/L41</f>
        <v>#DIV/0!</v>
      </c>
      <c r="O41" s="25" t="e">
        <f t="shared" si="0"/>
        <v>#DIV/0!</v>
      </c>
      <c r="P41" s="25" t="e">
        <f t="shared" si="1"/>
        <v>#DIV/0!</v>
      </c>
    </row>
    <row r="42" spans="1:16" ht="38.25" x14ac:dyDescent="0.2">
      <c r="A42" s="49" t="s">
        <v>22</v>
      </c>
      <c r="B42" s="25" t="s">
        <v>56</v>
      </c>
      <c r="C42" s="25" t="s">
        <v>89</v>
      </c>
      <c r="D42" s="50" t="s">
        <v>90</v>
      </c>
      <c r="E42" s="46" t="s">
        <v>26</v>
      </c>
      <c r="F42" s="25" t="s">
        <v>59</v>
      </c>
      <c r="G42" s="29"/>
      <c r="H42" s="29"/>
      <c r="I42" s="29"/>
      <c r="J42" s="29"/>
      <c r="K42" s="32">
        <v>25</v>
      </c>
      <c r="L42" s="40"/>
      <c r="M42" s="29"/>
      <c r="N42" s="42" t="e">
        <f>M42/L42</f>
        <v>#DIV/0!</v>
      </c>
      <c r="O42" s="25" t="e">
        <f t="shared" si="0"/>
        <v>#DIV/0!</v>
      </c>
      <c r="P42" s="25" t="e">
        <f t="shared" si="1"/>
        <v>#DIV/0!</v>
      </c>
    </row>
    <row r="43" spans="1:16" ht="38.25" x14ac:dyDescent="0.2">
      <c r="A43" s="49" t="s">
        <v>22</v>
      </c>
      <c r="B43" s="25" t="s">
        <v>56</v>
      </c>
      <c r="C43" s="25" t="s">
        <v>91</v>
      </c>
      <c r="D43" s="50" t="s">
        <v>92</v>
      </c>
      <c r="E43" s="46" t="s">
        <v>26</v>
      </c>
      <c r="F43" s="25" t="s">
        <v>59</v>
      </c>
      <c r="G43" s="29"/>
      <c r="H43" s="29"/>
      <c r="I43" s="29"/>
      <c r="J43" s="29"/>
      <c r="K43" s="32">
        <v>5</v>
      </c>
      <c r="L43" s="40"/>
      <c r="M43" s="29"/>
      <c r="N43" s="42" t="e">
        <f>M43/L43</f>
        <v>#DIV/0!</v>
      </c>
      <c r="O43" s="25" t="e">
        <f t="shared" si="0"/>
        <v>#DIV/0!</v>
      </c>
      <c r="P43" s="25" t="e">
        <f t="shared" si="1"/>
        <v>#DIV/0!</v>
      </c>
    </row>
    <row r="44" spans="1:16" ht="25.5" x14ac:dyDescent="0.2">
      <c r="A44" s="49" t="s">
        <v>22</v>
      </c>
      <c r="B44" s="25" t="s">
        <v>93</v>
      </c>
      <c r="C44" s="25" t="s">
        <v>94</v>
      </c>
      <c r="D44" s="50" t="s">
        <v>95</v>
      </c>
      <c r="E44" s="46" t="s">
        <v>26</v>
      </c>
      <c r="F44" s="25" t="s">
        <v>59</v>
      </c>
      <c r="G44" s="29"/>
      <c r="H44" s="29"/>
      <c r="I44" s="29"/>
      <c r="J44" s="29"/>
      <c r="K44" s="32">
        <v>80</v>
      </c>
      <c r="L44" s="40"/>
      <c r="M44" s="29"/>
      <c r="N44" s="42" t="e">
        <f>M44/L44</f>
        <v>#DIV/0!</v>
      </c>
      <c r="O44" s="25" t="e">
        <f t="shared" si="0"/>
        <v>#DIV/0!</v>
      </c>
      <c r="P44" s="25" t="e">
        <f t="shared" si="1"/>
        <v>#DIV/0!</v>
      </c>
    </row>
    <row r="45" spans="1:16" ht="25.5" x14ac:dyDescent="0.2">
      <c r="A45" s="49" t="s">
        <v>22</v>
      </c>
      <c r="B45" s="25" t="s">
        <v>93</v>
      </c>
      <c r="C45" s="25" t="s">
        <v>96</v>
      </c>
      <c r="D45" s="50" t="s">
        <v>97</v>
      </c>
      <c r="E45" s="46" t="s">
        <v>26</v>
      </c>
      <c r="F45" s="25" t="s">
        <v>59</v>
      </c>
      <c r="G45" s="29"/>
      <c r="H45" s="29"/>
      <c r="I45" s="29"/>
      <c r="J45" s="29"/>
      <c r="K45" s="32">
        <v>5</v>
      </c>
      <c r="L45" s="40"/>
      <c r="M45" s="29"/>
      <c r="N45" s="42" t="e">
        <f>M45/L45</f>
        <v>#DIV/0!</v>
      </c>
      <c r="O45" s="25" t="e">
        <f t="shared" si="0"/>
        <v>#DIV/0!</v>
      </c>
      <c r="P45" s="25" t="e">
        <f t="shared" si="1"/>
        <v>#DIV/0!</v>
      </c>
    </row>
    <row r="46" spans="1:16" ht="25.5" x14ac:dyDescent="0.2">
      <c r="A46" s="49" t="s">
        <v>22</v>
      </c>
      <c r="B46" s="25" t="s">
        <v>93</v>
      </c>
      <c r="C46" s="25" t="s">
        <v>98</v>
      </c>
      <c r="D46" s="50" t="s">
        <v>97</v>
      </c>
      <c r="E46" s="46" t="s">
        <v>26</v>
      </c>
      <c r="F46" s="25" t="s">
        <v>59</v>
      </c>
      <c r="G46" s="29"/>
      <c r="H46" s="29"/>
      <c r="I46" s="29"/>
      <c r="J46" s="29"/>
      <c r="K46" s="32">
        <v>60</v>
      </c>
      <c r="L46" s="40"/>
      <c r="M46" s="29"/>
      <c r="N46" s="42" t="e">
        <f>M46/L46</f>
        <v>#DIV/0!</v>
      </c>
      <c r="O46" s="25" t="e">
        <f t="shared" si="0"/>
        <v>#DIV/0!</v>
      </c>
      <c r="P46" s="25" t="e">
        <f t="shared" si="1"/>
        <v>#DIV/0!</v>
      </c>
    </row>
    <row r="47" spans="1:16" ht="51" x14ac:dyDescent="0.2">
      <c r="A47" s="49" t="s">
        <v>22</v>
      </c>
      <c r="B47" s="25" t="s">
        <v>93</v>
      </c>
      <c r="C47" s="25" t="s">
        <v>99</v>
      </c>
      <c r="D47" s="50" t="s">
        <v>100</v>
      </c>
      <c r="E47" s="46" t="s">
        <v>26</v>
      </c>
      <c r="F47" s="25" t="s">
        <v>59</v>
      </c>
      <c r="G47" s="29"/>
      <c r="H47" s="29"/>
      <c r="I47" s="29"/>
      <c r="J47" s="29"/>
      <c r="K47" s="32">
        <v>30</v>
      </c>
      <c r="L47" s="40"/>
      <c r="M47" s="29"/>
      <c r="N47" s="42" t="e">
        <f>M47/L47</f>
        <v>#DIV/0!</v>
      </c>
      <c r="O47" s="25" t="e">
        <f t="shared" si="0"/>
        <v>#DIV/0!</v>
      </c>
      <c r="P47" s="25" t="e">
        <f t="shared" si="1"/>
        <v>#DIV/0!</v>
      </c>
    </row>
    <row r="48" spans="1:16" ht="25.5" x14ac:dyDescent="0.2">
      <c r="A48" s="49" t="s">
        <v>22</v>
      </c>
      <c r="B48" s="25" t="s">
        <v>93</v>
      </c>
      <c r="C48" s="25" t="s">
        <v>101</v>
      </c>
      <c r="D48" s="50" t="s">
        <v>102</v>
      </c>
      <c r="E48" s="46" t="s">
        <v>26</v>
      </c>
      <c r="F48" s="25" t="s">
        <v>88</v>
      </c>
      <c r="G48" s="29"/>
      <c r="H48" s="29"/>
      <c r="I48" s="29"/>
      <c r="J48" s="29"/>
      <c r="K48" s="32">
        <v>20</v>
      </c>
      <c r="L48" s="40"/>
      <c r="M48" s="29"/>
      <c r="N48" s="42" t="e">
        <f>M48/L48</f>
        <v>#DIV/0!</v>
      </c>
      <c r="O48" s="25" t="e">
        <f t="shared" si="0"/>
        <v>#DIV/0!</v>
      </c>
      <c r="P48" s="25" t="e">
        <f t="shared" si="1"/>
        <v>#DIV/0!</v>
      </c>
    </row>
    <row r="49" spans="1:16" ht="25.5" x14ac:dyDescent="0.2">
      <c r="A49" s="49" t="s">
        <v>22</v>
      </c>
      <c r="B49" s="25" t="s">
        <v>93</v>
      </c>
      <c r="C49" s="25" t="s">
        <v>103</v>
      </c>
      <c r="D49" s="50" t="s">
        <v>104</v>
      </c>
      <c r="E49" s="46" t="s">
        <v>26</v>
      </c>
      <c r="F49" s="25" t="s">
        <v>88</v>
      </c>
      <c r="G49" s="29"/>
      <c r="H49" s="29"/>
      <c r="I49" s="29"/>
      <c r="J49" s="29"/>
      <c r="K49" s="32">
        <v>5</v>
      </c>
      <c r="L49" s="40"/>
      <c r="M49" s="29"/>
      <c r="N49" s="42" t="e">
        <f>M49/L49</f>
        <v>#DIV/0!</v>
      </c>
      <c r="O49" s="25" t="e">
        <f t="shared" si="0"/>
        <v>#DIV/0!</v>
      </c>
      <c r="P49" s="25" t="e">
        <f t="shared" si="1"/>
        <v>#DIV/0!</v>
      </c>
    </row>
    <row r="50" spans="1:16" ht="51" x14ac:dyDescent="0.2">
      <c r="A50" s="49" t="s">
        <v>22</v>
      </c>
      <c r="B50" s="25" t="s">
        <v>93</v>
      </c>
      <c r="C50" s="25" t="s">
        <v>105</v>
      </c>
      <c r="D50" s="50" t="s">
        <v>106</v>
      </c>
      <c r="E50" s="46" t="s">
        <v>26</v>
      </c>
      <c r="F50" s="25" t="s">
        <v>59</v>
      </c>
      <c r="G50" s="29"/>
      <c r="H50" s="29"/>
      <c r="I50" s="29"/>
      <c r="J50" s="29"/>
      <c r="K50" s="32">
        <v>5</v>
      </c>
      <c r="L50" s="40"/>
      <c r="M50" s="29"/>
      <c r="N50" s="42" t="e">
        <f>M50/L50</f>
        <v>#DIV/0!</v>
      </c>
      <c r="O50" s="25" t="e">
        <f t="shared" si="0"/>
        <v>#DIV/0!</v>
      </c>
      <c r="P50" s="25" t="e">
        <f t="shared" si="1"/>
        <v>#DIV/0!</v>
      </c>
    </row>
    <row r="51" spans="1:16" ht="25.5" x14ac:dyDescent="0.2">
      <c r="A51" s="49" t="s">
        <v>22</v>
      </c>
      <c r="B51" s="25" t="s">
        <v>107</v>
      </c>
      <c r="C51" s="25" t="s">
        <v>108</v>
      </c>
      <c r="D51" s="50" t="s">
        <v>109</v>
      </c>
      <c r="E51" s="46" t="s">
        <v>26</v>
      </c>
      <c r="F51" s="25" t="s">
        <v>26</v>
      </c>
      <c r="G51" s="29"/>
      <c r="H51" s="29"/>
      <c r="I51" s="29"/>
      <c r="J51" s="29"/>
      <c r="K51" s="32">
        <v>30</v>
      </c>
      <c r="L51" s="40"/>
      <c r="M51" s="29"/>
      <c r="N51" s="42" t="e">
        <f>M51/L51</f>
        <v>#DIV/0!</v>
      </c>
      <c r="O51" s="25" t="e">
        <f t="shared" si="0"/>
        <v>#DIV/0!</v>
      </c>
      <c r="P51" s="25" t="e">
        <f t="shared" si="1"/>
        <v>#DIV/0!</v>
      </c>
    </row>
    <row r="52" spans="1:16" ht="25.5" x14ac:dyDescent="0.2">
      <c r="A52" s="49" t="s">
        <v>22</v>
      </c>
      <c r="B52" s="25" t="s">
        <v>107</v>
      </c>
      <c r="C52" s="25" t="s">
        <v>110</v>
      </c>
      <c r="D52" s="50" t="s">
        <v>109</v>
      </c>
      <c r="E52" s="46" t="s">
        <v>26</v>
      </c>
      <c r="F52" s="25" t="s">
        <v>26</v>
      </c>
      <c r="G52" s="29"/>
      <c r="H52" s="29"/>
      <c r="I52" s="29"/>
      <c r="J52" s="29"/>
      <c r="K52" s="32">
        <v>10</v>
      </c>
      <c r="L52" s="40"/>
      <c r="M52" s="29"/>
      <c r="N52" s="42" t="e">
        <f>M52/L52</f>
        <v>#DIV/0!</v>
      </c>
      <c r="O52" s="25" t="e">
        <f t="shared" si="0"/>
        <v>#DIV/0!</v>
      </c>
      <c r="P52" s="25" t="e">
        <f t="shared" si="1"/>
        <v>#DIV/0!</v>
      </c>
    </row>
    <row r="53" spans="1:16" ht="25.5" x14ac:dyDescent="0.2">
      <c r="A53" s="49" t="s">
        <v>22</v>
      </c>
      <c r="B53" s="25" t="s">
        <v>107</v>
      </c>
      <c r="C53" s="25" t="s">
        <v>111</v>
      </c>
      <c r="D53" s="50" t="s">
        <v>112</v>
      </c>
      <c r="E53" s="46" t="s">
        <v>26</v>
      </c>
      <c r="F53" s="25" t="s">
        <v>26</v>
      </c>
      <c r="G53" s="29"/>
      <c r="H53" s="29"/>
      <c r="I53" s="29"/>
      <c r="J53" s="29"/>
      <c r="K53" s="32">
        <v>350</v>
      </c>
      <c r="L53" s="40"/>
      <c r="M53" s="29"/>
      <c r="N53" s="42" t="e">
        <f>M53/L53</f>
        <v>#DIV/0!</v>
      </c>
      <c r="O53" s="25" t="e">
        <f t="shared" si="0"/>
        <v>#DIV/0!</v>
      </c>
      <c r="P53" s="25" t="e">
        <f t="shared" si="1"/>
        <v>#DIV/0!</v>
      </c>
    </row>
    <row r="54" spans="1:16" ht="25.5" x14ac:dyDescent="0.2">
      <c r="A54" s="49" t="s">
        <v>22</v>
      </c>
      <c r="B54" s="25" t="s">
        <v>107</v>
      </c>
      <c r="C54" s="25" t="s">
        <v>113</v>
      </c>
      <c r="D54" s="50" t="s">
        <v>112</v>
      </c>
      <c r="E54" s="46" t="s">
        <v>26</v>
      </c>
      <c r="F54" s="25" t="s">
        <v>26</v>
      </c>
      <c r="G54" s="29"/>
      <c r="H54" s="29"/>
      <c r="I54" s="29"/>
      <c r="J54" s="29"/>
      <c r="K54" s="32">
        <v>150</v>
      </c>
      <c r="L54" s="40"/>
      <c r="M54" s="29"/>
      <c r="N54" s="42" t="e">
        <f>M54/L54</f>
        <v>#DIV/0!</v>
      </c>
      <c r="O54" s="25" t="e">
        <f t="shared" si="0"/>
        <v>#DIV/0!</v>
      </c>
      <c r="P54" s="25" t="e">
        <f t="shared" si="1"/>
        <v>#DIV/0!</v>
      </c>
    </row>
    <row r="55" spans="1:16" ht="25.5" x14ac:dyDescent="0.2">
      <c r="A55" s="49" t="s">
        <v>22</v>
      </c>
      <c r="B55" s="25" t="s">
        <v>114</v>
      </c>
      <c r="C55" s="25" t="s">
        <v>115</v>
      </c>
      <c r="D55" s="50" t="s">
        <v>116</v>
      </c>
      <c r="E55" s="46" t="s">
        <v>26</v>
      </c>
      <c r="F55" s="25" t="s">
        <v>27</v>
      </c>
      <c r="G55" s="29"/>
      <c r="H55" s="29"/>
      <c r="I55" s="29"/>
      <c r="J55" s="29"/>
      <c r="K55" s="32">
        <v>30</v>
      </c>
      <c r="L55" s="40"/>
      <c r="M55" s="29"/>
      <c r="N55" s="42" t="e">
        <f>M55/L55</f>
        <v>#DIV/0!</v>
      </c>
      <c r="O55" s="25" t="e">
        <f t="shared" si="0"/>
        <v>#DIV/0!</v>
      </c>
      <c r="P55" s="25" t="e">
        <f t="shared" si="1"/>
        <v>#DIV/0!</v>
      </c>
    </row>
    <row r="56" spans="1:16" x14ac:dyDescent="0.2">
      <c r="A56" s="49" t="s">
        <v>22</v>
      </c>
      <c r="B56" s="25" t="s">
        <v>114</v>
      </c>
      <c r="C56" s="25" t="s">
        <v>117</v>
      </c>
      <c r="D56" s="50" t="s">
        <v>118</v>
      </c>
      <c r="E56" s="46" t="s">
        <v>26</v>
      </c>
      <c r="F56" s="25" t="s">
        <v>59</v>
      </c>
      <c r="G56" s="29"/>
      <c r="H56" s="29"/>
      <c r="I56" s="29"/>
      <c r="J56" s="29"/>
      <c r="K56" s="32">
        <v>30</v>
      </c>
      <c r="L56" s="40"/>
      <c r="M56" s="29"/>
      <c r="N56" s="42" t="e">
        <f>M56/L56</f>
        <v>#DIV/0!</v>
      </c>
      <c r="O56" s="25" t="e">
        <f t="shared" si="0"/>
        <v>#DIV/0!</v>
      </c>
      <c r="P56" s="25" t="e">
        <f t="shared" si="1"/>
        <v>#DIV/0!</v>
      </c>
    </row>
    <row r="57" spans="1:16" ht="25.5" x14ac:dyDescent="0.2">
      <c r="A57" s="49" t="s">
        <v>22</v>
      </c>
      <c r="B57" s="25" t="s">
        <v>114</v>
      </c>
      <c r="C57" s="25" t="s">
        <v>119</v>
      </c>
      <c r="D57" s="50" t="s">
        <v>120</v>
      </c>
      <c r="E57" s="46" t="s">
        <v>26</v>
      </c>
      <c r="F57" s="25" t="s">
        <v>44</v>
      </c>
      <c r="G57" s="29"/>
      <c r="H57" s="29"/>
      <c r="I57" s="29"/>
      <c r="J57" s="29"/>
      <c r="K57" s="32">
        <v>15</v>
      </c>
      <c r="L57" s="40"/>
      <c r="M57" s="29"/>
      <c r="N57" s="42" t="e">
        <f>M57/L57</f>
        <v>#DIV/0!</v>
      </c>
      <c r="O57" s="25" t="e">
        <f t="shared" si="0"/>
        <v>#DIV/0!</v>
      </c>
      <c r="P57" s="25" t="e">
        <f t="shared" si="1"/>
        <v>#DIV/0!</v>
      </c>
    </row>
    <row r="58" spans="1:16" ht="51" x14ac:dyDescent="0.2">
      <c r="A58" s="49" t="s">
        <v>22</v>
      </c>
      <c r="B58" s="25" t="s">
        <v>114</v>
      </c>
      <c r="C58" s="25" t="s">
        <v>121</v>
      </c>
      <c r="D58" s="50" t="s">
        <v>122</v>
      </c>
      <c r="E58" s="46" t="s">
        <v>26</v>
      </c>
      <c r="F58" s="25" t="s">
        <v>26</v>
      </c>
      <c r="G58" s="29"/>
      <c r="H58" s="29"/>
      <c r="I58" s="29"/>
      <c r="J58" s="29"/>
      <c r="K58" s="32">
        <v>5</v>
      </c>
      <c r="L58" s="40"/>
      <c r="M58" s="29"/>
      <c r="N58" s="42" t="e">
        <f>M58/L58</f>
        <v>#DIV/0!</v>
      </c>
      <c r="O58" s="25" t="e">
        <f t="shared" si="0"/>
        <v>#DIV/0!</v>
      </c>
      <c r="P58" s="25" t="e">
        <f t="shared" si="1"/>
        <v>#DIV/0!</v>
      </c>
    </row>
    <row r="59" spans="1:16" ht="25.5" x14ac:dyDescent="0.2">
      <c r="A59" s="49" t="s">
        <v>22</v>
      </c>
      <c r="B59" s="25" t="s">
        <v>123</v>
      </c>
      <c r="C59" s="25" t="s">
        <v>124</v>
      </c>
      <c r="D59" s="50" t="s">
        <v>125</v>
      </c>
      <c r="E59" s="46" t="s">
        <v>26</v>
      </c>
      <c r="F59" s="25" t="s">
        <v>26</v>
      </c>
      <c r="G59" s="29"/>
      <c r="H59" s="29"/>
      <c r="I59" s="29"/>
      <c r="J59" s="29"/>
      <c r="K59" s="32">
        <v>30</v>
      </c>
      <c r="L59" s="40"/>
      <c r="M59" s="29"/>
      <c r="N59" s="42" t="e">
        <f>M59/L59</f>
        <v>#DIV/0!</v>
      </c>
      <c r="O59" s="25" t="e">
        <f t="shared" si="0"/>
        <v>#DIV/0!</v>
      </c>
      <c r="P59" s="25" t="e">
        <f t="shared" si="1"/>
        <v>#DIV/0!</v>
      </c>
    </row>
    <row r="60" spans="1:16" ht="25.5" x14ac:dyDescent="0.2">
      <c r="A60" s="49" t="s">
        <v>22</v>
      </c>
      <c r="B60" s="25" t="s">
        <v>123</v>
      </c>
      <c r="C60" s="25" t="s">
        <v>126</v>
      </c>
      <c r="D60" s="50" t="s">
        <v>125</v>
      </c>
      <c r="E60" s="46" t="s">
        <v>26</v>
      </c>
      <c r="F60" s="25" t="s">
        <v>26</v>
      </c>
      <c r="G60" s="29"/>
      <c r="H60" s="29"/>
      <c r="I60" s="29"/>
      <c r="J60" s="29"/>
      <c r="K60" s="32">
        <v>40</v>
      </c>
      <c r="L60" s="40"/>
      <c r="M60" s="29"/>
      <c r="N60" s="42" t="e">
        <f>M60/L60</f>
        <v>#DIV/0!</v>
      </c>
      <c r="O60" s="25" t="e">
        <f t="shared" si="0"/>
        <v>#DIV/0!</v>
      </c>
      <c r="P60" s="25" t="e">
        <f t="shared" si="1"/>
        <v>#DIV/0!</v>
      </c>
    </row>
    <row r="61" spans="1:16" ht="25.5" x14ac:dyDescent="0.2">
      <c r="A61" s="55" t="s">
        <v>22</v>
      </c>
      <c r="B61" s="45" t="s">
        <v>123</v>
      </c>
      <c r="C61" s="45" t="s">
        <v>127</v>
      </c>
      <c r="D61" s="56" t="s">
        <v>128</v>
      </c>
      <c r="E61" s="57" t="s">
        <v>26</v>
      </c>
      <c r="F61" s="45" t="s">
        <v>26</v>
      </c>
      <c r="G61" s="30"/>
      <c r="H61" s="30"/>
      <c r="I61" s="30"/>
      <c r="J61" s="30"/>
      <c r="K61" s="41">
        <v>125</v>
      </c>
      <c r="L61" s="40"/>
      <c r="M61" s="31"/>
      <c r="N61" s="42" t="e">
        <f>M61/L61</f>
        <v>#DIV/0!</v>
      </c>
      <c r="O61" s="25" t="e">
        <f t="shared" si="0"/>
        <v>#DIV/0!</v>
      </c>
      <c r="P61" s="25" t="e">
        <f t="shared" si="1"/>
        <v>#DIV/0!</v>
      </c>
    </row>
    <row r="62" spans="1:16" ht="16.5" thickBot="1" x14ac:dyDescent="0.25">
      <c r="A62" s="76" t="s">
        <v>129</v>
      </c>
      <c r="B62" s="77"/>
      <c r="C62" s="77"/>
      <c r="D62" s="78"/>
      <c r="E62" s="77"/>
      <c r="F62" s="77"/>
      <c r="G62" s="38"/>
      <c r="H62" s="38"/>
      <c r="I62" s="38"/>
      <c r="J62" s="38"/>
      <c r="K62" s="77"/>
      <c r="L62" s="77"/>
      <c r="M62" s="23"/>
      <c r="N62" s="23"/>
      <c r="O62" s="23" t="e">
        <f>SUM(O12:O61)</f>
        <v>#DIV/0!</v>
      </c>
      <c r="P62" s="79" t="e">
        <f>O62*1.21</f>
        <v>#DIV/0!</v>
      </c>
    </row>
    <row r="95" spans="1:18" s="72" customFormat="1" ht="15" customHeight="1" x14ac:dyDescent="0.2">
      <c r="A95" s="72" t="s">
        <v>130</v>
      </c>
      <c r="D95" s="80"/>
      <c r="G95" s="39"/>
      <c r="H95" s="39"/>
      <c r="I95" s="39"/>
      <c r="J95" s="39"/>
      <c r="M95" s="24"/>
      <c r="N95" s="24"/>
      <c r="O95" s="24"/>
      <c r="P95" s="24"/>
      <c r="Q95" s="21"/>
      <c r="R95" s="64"/>
    </row>
    <row r="97" spans="1:2" ht="13.5" thickBot="1" x14ac:dyDescent="0.25"/>
    <row r="98" spans="1:2" ht="27.75" thickBot="1" x14ac:dyDescent="0.25">
      <c r="A98" s="58" t="s">
        <v>131</v>
      </c>
      <c r="B98" s="59" t="s">
        <v>132</v>
      </c>
    </row>
    <row r="99" spans="1:2" ht="41.25" thickBot="1" x14ac:dyDescent="0.25">
      <c r="A99" s="60" t="s">
        <v>133</v>
      </c>
      <c r="B99" s="61" t="s">
        <v>134</v>
      </c>
    </row>
    <row r="100" spans="1:2" ht="54.75" thickBot="1" x14ac:dyDescent="0.25">
      <c r="A100" s="60" t="s">
        <v>135</v>
      </c>
      <c r="B100" s="61" t="s">
        <v>136</v>
      </c>
    </row>
    <row r="101" spans="1:2" ht="54.75" thickBot="1" x14ac:dyDescent="0.25">
      <c r="A101" s="60" t="s">
        <v>137</v>
      </c>
      <c r="B101" s="61" t="s">
        <v>138</v>
      </c>
    </row>
    <row r="102" spans="1:2" ht="41.25" thickBot="1" x14ac:dyDescent="0.25">
      <c r="A102" s="60" t="s">
        <v>139</v>
      </c>
      <c r="B102" s="61" t="s">
        <v>140</v>
      </c>
    </row>
    <row r="103" spans="1:2" ht="54.75" thickBot="1" x14ac:dyDescent="0.25">
      <c r="A103" s="60" t="s">
        <v>141</v>
      </c>
      <c r="B103" s="61" t="s">
        <v>142</v>
      </c>
    </row>
    <row r="104" spans="1:2" ht="14.25" thickBot="1" x14ac:dyDescent="0.25">
      <c r="A104" s="62" t="s">
        <v>143</v>
      </c>
      <c r="B104" s="63" t="s">
        <v>144</v>
      </c>
    </row>
  </sheetData>
  <sheetProtection algorithmName="SHA-512" hashValue="mx7CPllA8DnwXp8tS8S+oqd7t5VxcPv1ZxecRBKh2vUn+3cIoCZA6S5N/yc0O8KmB2/FmgjDj2YSs8gIYmWS1A==" saltValue="Qgoe/f24OpR7IUug2G8QVQ==" spinCount="100000" sheet="1" objects="1" scenarios="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AF137-0C94-456F-849A-2C3113CC95A3}">
  <dimension ref="A3:R194"/>
  <sheetViews>
    <sheetView workbookViewId="0">
      <selection activeCell="C12" sqref="C12"/>
    </sheetView>
  </sheetViews>
  <sheetFormatPr defaultColWidth="9.140625" defaultRowHeight="12.75" x14ac:dyDescent="0.2"/>
  <cols>
    <col min="1" max="1" width="19.140625" style="1" customWidth="1"/>
    <col min="2" max="2" width="24.85546875" style="1" customWidth="1"/>
    <col min="3" max="3" width="30.5703125" style="1" customWidth="1"/>
    <col min="4" max="4" width="55.5703125" style="9" customWidth="1"/>
    <col min="5" max="5" width="15.5703125" style="1" customWidth="1"/>
    <col min="6" max="6" width="12.140625" style="1" customWidth="1"/>
    <col min="7" max="7" width="28.85546875" style="1" customWidth="1"/>
    <col min="8" max="8" width="17.5703125" style="1" customWidth="1"/>
    <col min="9" max="9" width="16.7109375" style="1" customWidth="1"/>
    <col min="10" max="10" width="12.140625" style="1" customWidth="1"/>
    <col min="11" max="11" width="20.85546875" style="27" bestFit="1" customWidth="1"/>
    <col min="12" max="12" width="13.85546875" style="1" customWidth="1"/>
    <col min="13" max="14" width="16.7109375" style="21" customWidth="1"/>
    <col min="15" max="15" width="25.42578125" style="21" customWidth="1"/>
    <col min="16" max="16" width="27.7109375" style="21" customWidth="1"/>
    <col min="17" max="17" width="15.42578125" style="1" customWidth="1"/>
    <col min="18" max="18" width="9.140625" style="1"/>
    <col min="19" max="19" width="12.42578125" style="1" bestFit="1" customWidth="1"/>
    <col min="20" max="16384" width="9.140625" style="1"/>
  </cols>
  <sheetData>
    <row r="3" spans="1:16" x14ac:dyDescent="0.2">
      <c r="C3" s="5"/>
      <c r="D3" s="8"/>
    </row>
    <row r="4" spans="1:16" x14ac:dyDescent="0.2">
      <c r="C4" s="2"/>
      <c r="D4" s="8"/>
    </row>
    <row r="5" spans="1:16" x14ac:dyDescent="0.2">
      <c r="C5" s="2"/>
      <c r="D5" s="8"/>
    </row>
    <row r="6" spans="1:16" x14ac:dyDescent="0.2">
      <c r="C6" s="2"/>
      <c r="D6" s="8"/>
    </row>
    <row r="7" spans="1:16" x14ac:dyDescent="0.2">
      <c r="F7" s="2"/>
      <c r="G7" s="2"/>
      <c r="H7" s="2"/>
      <c r="I7" s="2"/>
      <c r="J7" s="2"/>
    </row>
    <row r="8" spans="1:16" x14ac:dyDescent="0.2">
      <c r="F8" s="2"/>
      <c r="G8" s="2"/>
      <c r="H8" s="2"/>
      <c r="I8" s="2"/>
      <c r="J8" s="2"/>
    </row>
    <row r="10" spans="1:16" ht="13.5" thickBot="1" x14ac:dyDescent="0.25">
      <c r="A10" s="4"/>
      <c r="B10" s="4"/>
      <c r="C10" s="4"/>
      <c r="D10" s="10"/>
      <c r="E10" s="4"/>
      <c r="F10" s="4"/>
      <c r="G10" s="4"/>
      <c r="H10" s="4"/>
      <c r="I10" s="4"/>
      <c r="J10" s="4"/>
    </row>
    <row r="11" spans="1:16" ht="77.25" thickBot="1" x14ac:dyDescent="0.25">
      <c r="A11" s="37" t="s">
        <v>8</v>
      </c>
      <c r="B11" s="33" t="s">
        <v>9</v>
      </c>
      <c r="C11" s="33" t="s">
        <v>10</v>
      </c>
      <c r="D11" s="47" t="s">
        <v>11</v>
      </c>
      <c r="E11" s="33" t="s">
        <v>12</v>
      </c>
      <c r="F11" s="33" t="s">
        <v>13</v>
      </c>
      <c r="G11" s="33" t="s">
        <v>145</v>
      </c>
      <c r="H11" s="33" t="s">
        <v>15</v>
      </c>
      <c r="I11" s="33" t="s">
        <v>16</v>
      </c>
      <c r="J11" s="33" t="s">
        <v>17</v>
      </c>
      <c r="K11" s="48" t="s">
        <v>18</v>
      </c>
      <c r="L11" s="37" t="s">
        <v>19</v>
      </c>
      <c r="M11" s="22" t="s">
        <v>20</v>
      </c>
      <c r="N11" s="22" t="s">
        <v>21</v>
      </c>
      <c r="O11" s="22" t="s">
        <v>556</v>
      </c>
      <c r="P11" s="22" t="s">
        <v>557</v>
      </c>
    </row>
    <row r="12" spans="1:16" ht="127.5" x14ac:dyDescent="0.2">
      <c r="A12" s="87" t="s">
        <v>146</v>
      </c>
      <c r="B12" s="25" t="s">
        <v>42</v>
      </c>
      <c r="C12" s="25" t="s">
        <v>147</v>
      </c>
      <c r="D12" s="50" t="s">
        <v>148</v>
      </c>
      <c r="E12" s="46" t="s">
        <v>149</v>
      </c>
      <c r="F12" s="25" t="s">
        <v>44</v>
      </c>
      <c r="G12" s="31"/>
      <c r="H12" s="31"/>
      <c r="I12" s="31"/>
      <c r="J12" s="31"/>
      <c r="K12" s="32">
        <v>5</v>
      </c>
      <c r="L12" s="44"/>
      <c r="M12" s="31"/>
      <c r="N12" s="85" t="e">
        <f>M12/L12</f>
        <v>#DIV/0!</v>
      </c>
      <c r="O12" s="25" t="e">
        <f>K12*N12</f>
        <v>#DIV/0!</v>
      </c>
      <c r="P12" s="25" t="e">
        <f>O12*1.21</f>
        <v>#DIV/0!</v>
      </c>
    </row>
    <row r="13" spans="1:16" ht="89.25" x14ac:dyDescent="0.2">
      <c r="A13" s="87" t="s">
        <v>146</v>
      </c>
      <c r="B13" s="25" t="s">
        <v>150</v>
      </c>
      <c r="C13" s="25" t="s">
        <v>151</v>
      </c>
      <c r="D13" s="50" t="s">
        <v>152</v>
      </c>
      <c r="E13" s="46" t="s">
        <v>153</v>
      </c>
      <c r="F13" s="25" t="s">
        <v>26</v>
      </c>
      <c r="G13" s="31"/>
      <c r="H13" s="31"/>
      <c r="I13" s="31"/>
      <c r="J13" s="31"/>
      <c r="K13" s="32">
        <v>5</v>
      </c>
      <c r="L13" s="44"/>
      <c r="M13" s="31"/>
      <c r="N13" s="85" t="e">
        <f t="shared" ref="N13:N76" si="0">M13/L13</f>
        <v>#DIV/0!</v>
      </c>
      <c r="O13" s="25" t="e">
        <f t="shared" ref="O13:O77" si="1">K13*N13</f>
        <v>#DIV/0!</v>
      </c>
      <c r="P13" s="25" t="e">
        <f t="shared" ref="P13:P76" si="2">O13*1.21</f>
        <v>#DIV/0!</v>
      </c>
    </row>
    <row r="14" spans="1:16" ht="63.75" x14ac:dyDescent="0.2">
      <c r="A14" s="87" t="s">
        <v>146</v>
      </c>
      <c r="B14" s="25" t="s">
        <v>150</v>
      </c>
      <c r="C14" s="25" t="s">
        <v>154</v>
      </c>
      <c r="D14" s="50" t="s">
        <v>155</v>
      </c>
      <c r="E14" s="46" t="s">
        <v>156</v>
      </c>
      <c r="F14" s="25" t="s">
        <v>26</v>
      </c>
      <c r="G14" s="31"/>
      <c r="H14" s="31"/>
      <c r="I14" s="31"/>
      <c r="J14" s="31"/>
      <c r="K14" s="32">
        <v>5</v>
      </c>
      <c r="L14" s="44"/>
      <c r="M14" s="31"/>
      <c r="N14" s="85" t="e">
        <f t="shared" si="0"/>
        <v>#DIV/0!</v>
      </c>
      <c r="O14" s="25" t="e">
        <f t="shared" si="1"/>
        <v>#DIV/0!</v>
      </c>
      <c r="P14" s="25" t="e">
        <f t="shared" si="2"/>
        <v>#DIV/0!</v>
      </c>
    </row>
    <row r="15" spans="1:16" ht="63.75" x14ac:dyDescent="0.2">
      <c r="A15" s="87" t="s">
        <v>146</v>
      </c>
      <c r="B15" s="25" t="s">
        <v>150</v>
      </c>
      <c r="C15" s="25" t="s">
        <v>157</v>
      </c>
      <c r="D15" s="50" t="s">
        <v>158</v>
      </c>
      <c r="E15" s="46" t="s">
        <v>159</v>
      </c>
      <c r="F15" s="25" t="s">
        <v>26</v>
      </c>
      <c r="G15" s="31"/>
      <c r="H15" s="31"/>
      <c r="I15" s="31"/>
      <c r="J15" s="31"/>
      <c r="K15" s="32">
        <v>5</v>
      </c>
      <c r="L15" s="44"/>
      <c r="M15" s="31"/>
      <c r="N15" s="85" t="e">
        <f t="shared" si="0"/>
        <v>#DIV/0!</v>
      </c>
      <c r="O15" s="25" t="e">
        <f t="shared" si="1"/>
        <v>#DIV/0!</v>
      </c>
      <c r="P15" s="25" t="e">
        <f t="shared" si="2"/>
        <v>#DIV/0!</v>
      </c>
    </row>
    <row r="16" spans="1:16" ht="153" x14ac:dyDescent="0.2">
      <c r="A16" s="87" t="s">
        <v>146</v>
      </c>
      <c r="B16" s="25" t="s">
        <v>150</v>
      </c>
      <c r="C16" s="25" t="s">
        <v>160</v>
      </c>
      <c r="D16" s="50" t="s">
        <v>161</v>
      </c>
      <c r="E16" s="46" t="s">
        <v>162</v>
      </c>
      <c r="F16" s="25" t="s">
        <v>26</v>
      </c>
      <c r="G16" s="31"/>
      <c r="H16" s="31"/>
      <c r="I16" s="31"/>
      <c r="J16" s="31"/>
      <c r="K16" s="32">
        <v>5</v>
      </c>
      <c r="L16" s="44"/>
      <c r="M16" s="31"/>
      <c r="N16" s="85" t="e">
        <f t="shared" si="0"/>
        <v>#DIV/0!</v>
      </c>
      <c r="O16" s="25" t="e">
        <f t="shared" si="1"/>
        <v>#DIV/0!</v>
      </c>
      <c r="P16" s="25" t="e">
        <f t="shared" si="2"/>
        <v>#DIV/0!</v>
      </c>
    </row>
    <row r="17" spans="1:16" x14ac:dyDescent="0.2">
      <c r="A17" s="87" t="s">
        <v>146</v>
      </c>
      <c r="B17" s="25" t="s">
        <v>150</v>
      </c>
      <c r="C17" s="25" t="s">
        <v>163</v>
      </c>
      <c r="D17" s="50" t="s">
        <v>164</v>
      </c>
      <c r="E17" s="46" t="s">
        <v>165</v>
      </c>
      <c r="F17" s="25" t="s">
        <v>26</v>
      </c>
      <c r="G17" s="31"/>
      <c r="H17" s="31"/>
      <c r="I17" s="31"/>
      <c r="J17" s="31"/>
      <c r="K17" s="32">
        <v>10</v>
      </c>
      <c r="L17" s="44"/>
      <c r="M17" s="31"/>
      <c r="N17" s="85" t="e">
        <f t="shared" si="0"/>
        <v>#DIV/0!</v>
      </c>
      <c r="O17" s="25" t="e">
        <f t="shared" si="1"/>
        <v>#DIV/0!</v>
      </c>
      <c r="P17" s="25" t="e">
        <f t="shared" si="2"/>
        <v>#DIV/0!</v>
      </c>
    </row>
    <row r="18" spans="1:16" ht="89.25" x14ac:dyDescent="0.2">
      <c r="A18" s="87" t="s">
        <v>146</v>
      </c>
      <c r="B18" s="25" t="s">
        <v>166</v>
      </c>
      <c r="C18" s="25" t="s">
        <v>167</v>
      </c>
      <c r="D18" s="50" t="s">
        <v>168</v>
      </c>
      <c r="E18" s="46" t="s">
        <v>169</v>
      </c>
      <c r="F18" s="25" t="s">
        <v>88</v>
      </c>
      <c r="G18" s="31"/>
      <c r="H18" s="31"/>
      <c r="I18" s="31"/>
      <c r="J18" s="31"/>
      <c r="K18" s="32">
        <v>100</v>
      </c>
      <c r="L18" s="44"/>
      <c r="M18" s="31"/>
      <c r="N18" s="85" t="e">
        <f t="shared" si="0"/>
        <v>#DIV/0!</v>
      </c>
      <c r="O18" s="25" t="e">
        <f t="shared" si="1"/>
        <v>#DIV/0!</v>
      </c>
      <c r="P18" s="25" t="e">
        <f t="shared" si="2"/>
        <v>#DIV/0!</v>
      </c>
    </row>
    <row r="19" spans="1:16" ht="89.25" x14ac:dyDescent="0.2">
      <c r="A19" s="87" t="s">
        <v>146</v>
      </c>
      <c r="B19" s="25" t="s">
        <v>166</v>
      </c>
      <c r="C19" s="25" t="s">
        <v>170</v>
      </c>
      <c r="D19" s="50" t="s">
        <v>171</v>
      </c>
      <c r="E19" s="46" t="s">
        <v>172</v>
      </c>
      <c r="F19" s="25" t="s">
        <v>59</v>
      </c>
      <c r="G19" s="31"/>
      <c r="H19" s="31"/>
      <c r="I19" s="31"/>
      <c r="J19" s="31"/>
      <c r="K19" s="32">
        <v>5</v>
      </c>
      <c r="L19" s="44"/>
      <c r="M19" s="31"/>
      <c r="N19" s="85" t="e">
        <f t="shared" si="0"/>
        <v>#DIV/0!</v>
      </c>
      <c r="O19" s="25" t="e">
        <f t="shared" si="1"/>
        <v>#DIV/0!</v>
      </c>
      <c r="P19" s="25" t="e">
        <f t="shared" si="2"/>
        <v>#DIV/0!</v>
      </c>
    </row>
    <row r="20" spans="1:16" ht="89.25" x14ac:dyDescent="0.2">
      <c r="A20" s="87" t="s">
        <v>146</v>
      </c>
      <c r="B20" s="25" t="s">
        <v>166</v>
      </c>
      <c r="C20" s="25" t="s">
        <v>173</v>
      </c>
      <c r="D20" s="50" t="s">
        <v>174</v>
      </c>
      <c r="E20" s="46" t="s">
        <v>172</v>
      </c>
      <c r="F20" s="25" t="s">
        <v>59</v>
      </c>
      <c r="G20" s="31"/>
      <c r="H20" s="31"/>
      <c r="I20" s="31"/>
      <c r="J20" s="31"/>
      <c r="K20" s="32">
        <v>10</v>
      </c>
      <c r="L20" s="44"/>
      <c r="M20" s="31"/>
      <c r="N20" s="85" t="e">
        <f t="shared" si="0"/>
        <v>#DIV/0!</v>
      </c>
      <c r="O20" s="25" t="e">
        <f t="shared" si="1"/>
        <v>#DIV/0!</v>
      </c>
      <c r="P20" s="25" t="e">
        <f t="shared" si="2"/>
        <v>#DIV/0!</v>
      </c>
    </row>
    <row r="21" spans="1:16" ht="89.25" x14ac:dyDescent="0.2">
      <c r="A21" s="87" t="s">
        <v>146</v>
      </c>
      <c r="B21" s="25" t="s">
        <v>166</v>
      </c>
      <c r="C21" s="25" t="s">
        <v>175</v>
      </c>
      <c r="D21" s="50" t="s">
        <v>171</v>
      </c>
      <c r="E21" s="46" t="s">
        <v>172</v>
      </c>
      <c r="F21" s="25" t="s">
        <v>59</v>
      </c>
      <c r="G21" s="31"/>
      <c r="H21" s="31"/>
      <c r="I21" s="31"/>
      <c r="J21" s="31"/>
      <c r="K21" s="32">
        <v>5</v>
      </c>
      <c r="L21" s="44"/>
      <c r="M21" s="31"/>
      <c r="N21" s="85" t="e">
        <f t="shared" si="0"/>
        <v>#DIV/0!</v>
      </c>
      <c r="O21" s="25" t="e">
        <f t="shared" si="1"/>
        <v>#DIV/0!</v>
      </c>
      <c r="P21" s="25" t="e">
        <f t="shared" si="2"/>
        <v>#DIV/0!</v>
      </c>
    </row>
    <row r="22" spans="1:16" ht="89.25" x14ac:dyDescent="0.2">
      <c r="A22" s="87" t="s">
        <v>146</v>
      </c>
      <c r="B22" s="25" t="s">
        <v>166</v>
      </c>
      <c r="C22" s="25" t="s">
        <v>176</v>
      </c>
      <c r="D22" s="50" t="s">
        <v>177</v>
      </c>
      <c r="E22" s="46" t="s">
        <v>172</v>
      </c>
      <c r="F22" s="25" t="s">
        <v>59</v>
      </c>
      <c r="G22" s="31"/>
      <c r="H22" s="31"/>
      <c r="I22" s="31"/>
      <c r="J22" s="31"/>
      <c r="K22" s="32">
        <v>10</v>
      </c>
      <c r="L22" s="44"/>
      <c r="M22" s="31"/>
      <c r="N22" s="85" t="e">
        <f t="shared" si="0"/>
        <v>#DIV/0!</v>
      </c>
      <c r="O22" s="25" t="e">
        <f t="shared" si="1"/>
        <v>#DIV/0!</v>
      </c>
      <c r="P22" s="25" t="e">
        <f t="shared" si="2"/>
        <v>#DIV/0!</v>
      </c>
    </row>
    <row r="23" spans="1:16" ht="89.25" x14ac:dyDescent="0.2">
      <c r="A23" s="87" t="s">
        <v>146</v>
      </c>
      <c r="B23" s="25" t="s">
        <v>166</v>
      </c>
      <c r="C23" s="25" t="s">
        <v>178</v>
      </c>
      <c r="D23" s="50" t="s">
        <v>179</v>
      </c>
      <c r="E23" s="46" t="s">
        <v>172</v>
      </c>
      <c r="F23" s="25" t="s">
        <v>59</v>
      </c>
      <c r="G23" s="31"/>
      <c r="H23" s="31"/>
      <c r="I23" s="31"/>
      <c r="J23" s="31"/>
      <c r="K23" s="32">
        <v>5</v>
      </c>
      <c r="L23" s="44"/>
      <c r="M23" s="31"/>
      <c r="N23" s="85" t="e">
        <f t="shared" si="0"/>
        <v>#DIV/0!</v>
      </c>
      <c r="O23" s="25" t="e">
        <f t="shared" si="1"/>
        <v>#DIV/0!</v>
      </c>
      <c r="P23" s="25" t="e">
        <f t="shared" si="2"/>
        <v>#DIV/0!</v>
      </c>
    </row>
    <row r="24" spans="1:16" ht="89.25" x14ac:dyDescent="0.2">
      <c r="A24" s="87" t="s">
        <v>146</v>
      </c>
      <c r="B24" s="25" t="s">
        <v>166</v>
      </c>
      <c r="C24" s="25" t="s">
        <v>180</v>
      </c>
      <c r="D24" s="50" t="s">
        <v>177</v>
      </c>
      <c r="E24" s="46" t="s">
        <v>172</v>
      </c>
      <c r="F24" s="25" t="s">
        <v>59</v>
      </c>
      <c r="G24" s="31"/>
      <c r="H24" s="31"/>
      <c r="I24" s="31"/>
      <c r="J24" s="31"/>
      <c r="K24" s="32">
        <v>5</v>
      </c>
      <c r="L24" s="44"/>
      <c r="M24" s="31"/>
      <c r="N24" s="85" t="e">
        <f t="shared" si="0"/>
        <v>#DIV/0!</v>
      </c>
      <c r="O24" s="25" t="e">
        <f t="shared" si="1"/>
        <v>#DIV/0!</v>
      </c>
      <c r="P24" s="25" t="e">
        <f t="shared" si="2"/>
        <v>#DIV/0!</v>
      </c>
    </row>
    <row r="25" spans="1:16" ht="89.25" x14ac:dyDescent="0.2">
      <c r="A25" s="87" t="s">
        <v>146</v>
      </c>
      <c r="B25" s="25" t="s">
        <v>166</v>
      </c>
      <c r="C25" s="25" t="s">
        <v>181</v>
      </c>
      <c r="D25" s="50" t="s">
        <v>182</v>
      </c>
      <c r="E25" s="46" t="s">
        <v>172</v>
      </c>
      <c r="F25" s="25" t="s">
        <v>59</v>
      </c>
      <c r="G25" s="31"/>
      <c r="H25" s="31"/>
      <c r="I25" s="31"/>
      <c r="J25" s="31"/>
      <c r="K25" s="32">
        <v>40</v>
      </c>
      <c r="L25" s="44"/>
      <c r="M25" s="31"/>
      <c r="N25" s="85" t="e">
        <f t="shared" si="0"/>
        <v>#DIV/0!</v>
      </c>
      <c r="O25" s="25" t="e">
        <f t="shared" si="1"/>
        <v>#DIV/0!</v>
      </c>
      <c r="P25" s="25" t="e">
        <f t="shared" si="2"/>
        <v>#DIV/0!</v>
      </c>
    </row>
    <row r="26" spans="1:16" ht="127.5" x14ac:dyDescent="0.2">
      <c r="A26" s="87" t="s">
        <v>146</v>
      </c>
      <c r="B26" s="25" t="s">
        <v>166</v>
      </c>
      <c r="C26" s="25" t="s">
        <v>183</v>
      </c>
      <c r="D26" s="50" t="s">
        <v>177</v>
      </c>
      <c r="E26" s="46" t="s">
        <v>184</v>
      </c>
      <c r="F26" s="25" t="s">
        <v>59</v>
      </c>
      <c r="G26" s="31"/>
      <c r="H26" s="31"/>
      <c r="I26" s="31"/>
      <c r="J26" s="31"/>
      <c r="K26" s="32">
        <v>10</v>
      </c>
      <c r="L26" s="44"/>
      <c r="M26" s="31"/>
      <c r="N26" s="85" t="e">
        <f t="shared" si="0"/>
        <v>#DIV/0!</v>
      </c>
      <c r="O26" s="25" t="e">
        <f t="shared" si="1"/>
        <v>#DIV/0!</v>
      </c>
      <c r="P26" s="25" t="e">
        <f t="shared" si="2"/>
        <v>#DIV/0!</v>
      </c>
    </row>
    <row r="27" spans="1:16" ht="127.5" x14ac:dyDescent="0.2">
      <c r="A27" s="87" t="s">
        <v>146</v>
      </c>
      <c r="B27" s="25" t="s">
        <v>166</v>
      </c>
      <c r="C27" s="25" t="s">
        <v>185</v>
      </c>
      <c r="D27" s="50" t="s">
        <v>186</v>
      </c>
      <c r="E27" s="46" t="s">
        <v>184</v>
      </c>
      <c r="F27" s="25" t="s">
        <v>59</v>
      </c>
      <c r="G27" s="31"/>
      <c r="H27" s="31"/>
      <c r="I27" s="31"/>
      <c r="J27" s="31"/>
      <c r="K27" s="32">
        <v>40</v>
      </c>
      <c r="L27" s="44"/>
      <c r="M27" s="31"/>
      <c r="N27" s="85" t="e">
        <f t="shared" si="0"/>
        <v>#DIV/0!</v>
      </c>
      <c r="O27" s="25" t="e">
        <f t="shared" si="1"/>
        <v>#DIV/0!</v>
      </c>
      <c r="P27" s="25" t="e">
        <f t="shared" si="2"/>
        <v>#DIV/0!</v>
      </c>
    </row>
    <row r="28" spans="1:16" ht="89.25" x14ac:dyDescent="0.2">
      <c r="A28" s="87" t="s">
        <v>146</v>
      </c>
      <c r="B28" s="25" t="s">
        <v>166</v>
      </c>
      <c r="C28" s="25" t="s">
        <v>187</v>
      </c>
      <c r="D28" s="50" t="s">
        <v>188</v>
      </c>
      <c r="E28" s="46" t="s">
        <v>172</v>
      </c>
      <c r="F28" s="25" t="s">
        <v>27</v>
      </c>
      <c r="G28" s="31"/>
      <c r="H28" s="31"/>
      <c r="I28" s="31"/>
      <c r="J28" s="31"/>
      <c r="K28" s="32">
        <v>5</v>
      </c>
      <c r="L28" s="44"/>
      <c r="M28" s="31"/>
      <c r="N28" s="85" t="e">
        <f t="shared" si="0"/>
        <v>#DIV/0!</v>
      </c>
      <c r="O28" s="25" t="e">
        <f t="shared" si="1"/>
        <v>#DIV/0!</v>
      </c>
      <c r="P28" s="25" t="e">
        <f t="shared" si="2"/>
        <v>#DIV/0!</v>
      </c>
    </row>
    <row r="29" spans="1:16" ht="38.25" x14ac:dyDescent="0.2">
      <c r="A29" s="87" t="s">
        <v>146</v>
      </c>
      <c r="B29" s="25" t="s">
        <v>189</v>
      </c>
      <c r="C29" s="25" t="s">
        <v>190</v>
      </c>
      <c r="D29" s="50" t="s">
        <v>191</v>
      </c>
      <c r="E29" s="46" t="s">
        <v>192</v>
      </c>
      <c r="F29" s="25" t="s">
        <v>27</v>
      </c>
      <c r="G29" s="31"/>
      <c r="H29" s="31"/>
      <c r="I29" s="31"/>
      <c r="J29" s="31"/>
      <c r="K29" s="32">
        <v>20</v>
      </c>
      <c r="L29" s="44"/>
      <c r="M29" s="31"/>
      <c r="N29" s="85" t="e">
        <f t="shared" si="0"/>
        <v>#DIV/0!</v>
      </c>
      <c r="O29" s="25" t="e">
        <f t="shared" si="1"/>
        <v>#DIV/0!</v>
      </c>
      <c r="P29" s="25" t="e">
        <f t="shared" si="2"/>
        <v>#DIV/0!</v>
      </c>
    </row>
    <row r="30" spans="1:16" ht="38.25" x14ac:dyDescent="0.2">
      <c r="A30" s="87" t="s">
        <v>146</v>
      </c>
      <c r="B30" s="25" t="s">
        <v>189</v>
      </c>
      <c r="C30" s="25" t="s">
        <v>193</v>
      </c>
      <c r="D30" s="50" t="s">
        <v>194</v>
      </c>
      <c r="E30" s="46" t="s">
        <v>192</v>
      </c>
      <c r="F30" s="25" t="s">
        <v>27</v>
      </c>
      <c r="G30" s="31"/>
      <c r="H30" s="31"/>
      <c r="I30" s="31"/>
      <c r="J30" s="31"/>
      <c r="K30" s="32">
        <v>60</v>
      </c>
      <c r="L30" s="44"/>
      <c r="M30" s="31"/>
      <c r="N30" s="85" t="e">
        <f t="shared" si="0"/>
        <v>#DIV/0!</v>
      </c>
      <c r="O30" s="25" t="e">
        <f t="shared" si="1"/>
        <v>#DIV/0!</v>
      </c>
      <c r="P30" s="25" t="e">
        <f t="shared" si="2"/>
        <v>#DIV/0!</v>
      </c>
    </row>
    <row r="31" spans="1:16" ht="38.25" x14ac:dyDescent="0.2">
      <c r="A31" s="87" t="s">
        <v>146</v>
      </c>
      <c r="B31" s="25" t="s">
        <v>189</v>
      </c>
      <c r="C31" s="25" t="s">
        <v>195</v>
      </c>
      <c r="D31" s="50" t="s">
        <v>196</v>
      </c>
      <c r="E31" s="46" t="s">
        <v>192</v>
      </c>
      <c r="F31" s="25" t="s">
        <v>27</v>
      </c>
      <c r="G31" s="31"/>
      <c r="H31" s="31"/>
      <c r="I31" s="31"/>
      <c r="J31" s="31"/>
      <c r="K31" s="32">
        <v>10</v>
      </c>
      <c r="L31" s="44"/>
      <c r="M31" s="31"/>
      <c r="N31" s="85" t="e">
        <f t="shared" si="0"/>
        <v>#DIV/0!</v>
      </c>
      <c r="O31" s="25" t="e">
        <f t="shared" si="1"/>
        <v>#DIV/0!</v>
      </c>
      <c r="P31" s="25" t="e">
        <f t="shared" si="2"/>
        <v>#DIV/0!</v>
      </c>
    </row>
    <row r="32" spans="1:16" ht="25.5" x14ac:dyDescent="0.2">
      <c r="A32" s="87" t="s">
        <v>146</v>
      </c>
      <c r="B32" s="25" t="s">
        <v>189</v>
      </c>
      <c r="C32" s="25" t="s">
        <v>197</v>
      </c>
      <c r="D32" s="50" t="s">
        <v>198</v>
      </c>
      <c r="E32" s="46" t="s">
        <v>192</v>
      </c>
      <c r="F32" s="25" t="s">
        <v>59</v>
      </c>
      <c r="G32" s="31"/>
      <c r="H32" s="31"/>
      <c r="I32" s="31"/>
      <c r="J32" s="31"/>
      <c r="K32" s="32">
        <v>20</v>
      </c>
      <c r="L32" s="44"/>
      <c r="M32" s="31"/>
      <c r="N32" s="85" t="e">
        <f t="shared" si="0"/>
        <v>#DIV/0!</v>
      </c>
      <c r="O32" s="25" t="e">
        <f t="shared" si="1"/>
        <v>#DIV/0!</v>
      </c>
      <c r="P32" s="25" t="e">
        <f t="shared" si="2"/>
        <v>#DIV/0!</v>
      </c>
    </row>
    <row r="33" spans="1:16" ht="51" x14ac:dyDescent="0.2">
      <c r="A33" s="87" t="s">
        <v>146</v>
      </c>
      <c r="B33" s="25" t="s">
        <v>189</v>
      </c>
      <c r="C33" s="25" t="s">
        <v>199</v>
      </c>
      <c r="D33" s="50" t="s">
        <v>200</v>
      </c>
      <c r="E33" s="46" t="s">
        <v>192</v>
      </c>
      <c r="F33" s="25" t="s">
        <v>59</v>
      </c>
      <c r="G33" s="31"/>
      <c r="H33" s="31"/>
      <c r="I33" s="31"/>
      <c r="J33" s="31"/>
      <c r="K33" s="32">
        <v>80</v>
      </c>
      <c r="L33" s="44"/>
      <c r="M33" s="31"/>
      <c r="N33" s="85" t="e">
        <f t="shared" si="0"/>
        <v>#DIV/0!</v>
      </c>
      <c r="O33" s="25" t="e">
        <f t="shared" si="1"/>
        <v>#DIV/0!</v>
      </c>
      <c r="P33" s="25" t="e">
        <f t="shared" si="2"/>
        <v>#DIV/0!</v>
      </c>
    </row>
    <row r="34" spans="1:16" ht="51" x14ac:dyDescent="0.2">
      <c r="A34" s="87" t="s">
        <v>146</v>
      </c>
      <c r="B34" s="25" t="s">
        <v>189</v>
      </c>
      <c r="C34" s="25" t="s">
        <v>201</v>
      </c>
      <c r="D34" s="50" t="s">
        <v>202</v>
      </c>
      <c r="E34" s="46" t="s">
        <v>192</v>
      </c>
      <c r="F34" s="25" t="s">
        <v>59</v>
      </c>
      <c r="G34" s="31"/>
      <c r="H34" s="31"/>
      <c r="I34" s="31"/>
      <c r="J34" s="31"/>
      <c r="K34" s="32">
        <v>5</v>
      </c>
      <c r="L34" s="44"/>
      <c r="M34" s="31"/>
      <c r="N34" s="85" t="e">
        <f t="shared" si="0"/>
        <v>#DIV/0!</v>
      </c>
      <c r="O34" s="25" t="e">
        <f t="shared" si="1"/>
        <v>#DIV/0!</v>
      </c>
      <c r="P34" s="25" t="e">
        <f t="shared" si="2"/>
        <v>#DIV/0!</v>
      </c>
    </row>
    <row r="35" spans="1:16" ht="38.25" x14ac:dyDescent="0.2">
      <c r="A35" s="87" t="s">
        <v>146</v>
      </c>
      <c r="B35" s="25" t="s">
        <v>189</v>
      </c>
      <c r="C35" s="25" t="s">
        <v>203</v>
      </c>
      <c r="D35" s="50" t="s">
        <v>204</v>
      </c>
      <c r="E35" s="46" t="s">
        <v>192</v>
      </c>
      <c r="F35" s="25" t="s">
        <v>59</v>
      </c>
      <c r="G35" s="31"/>
      <c r="H35" s="31"/>
      <c r="I35" s="31"/>
      <c r="J35" s="31"/>
      <c r="K35" s="32">
        <v>40</v>
      </c>
      <c r="L35" s="44"/>
      <c r="M35" s="31"/>
      <c r="N35" s="85" t="e">
        <f t="shared" si="0"/>
        <v>#DIV/0!</v>
      </c>
      <c r="O35" s="25" t="e">
        <f t="shared" si="1"/>
        <v>#DIV/0!</v>
      </c>
      <c r="P35" s="25" t="e">
        <f t="shared" si="2"/>
        <v>#DIV/0!</v>
      </c>
    </row>
    <row r="36" spans="1:16" ht="76.5" x14ac:dyDescent="0.2">
      <c r="A36" s="87" t="s">
        <v>146</v>
      </c>
      <c r="B36" s="25" t="s">
        <v>189</v>
      </c>
      <c r="C36" s="25" t="s">
        <v>205</v>
      </c>
      <c r="D36" s="50" t="s">
        <v>206</v>
      </c>
      <c r="E36" s="46" t="s">
        <v>192</v>
      </c>
      <c r="F36" s="25" t="s">
        <v>59</v>
      </c>
      <c r="G36" s="31"/>
      <c r="H36" s="31"/>
      <c r="I36" s="31"/>
      <c r="J36" s="31"/>
      <c r="K36" s="32">
        <v>30</v>
      </c>
      <c r="L36" s="44"/>
      <c r="M36" s="31"/>
      <c r="N36" s="85" t="e">
        <f t="shared" si="0"/>
        <v>#DIV/0!</v>
      </c>
      <c r="O36" s="25" t="e">
        <f t="shared" si="1"/>
        <v>#DIV/0!</v>
      </c>
      <c r="P36" s="25" t="e">
        <f t="shared" si="2"/>
        <v>#DIV/0!</v>
      </c>
    </row>
    <row r="37" spans="1:16" ht="38.25" x14ac:dyDescent="0.2">
      <c r="A37" s="87" t="s">
        <v>146</v>
      </c>
      <c r="B37" s="25" t="s">
        <v>189</v>
      </c>
      <c r="C37" s="25" t="s">
        <v>207</v>
      </c>
      <c r="D37" s="50" t="s">
        <v>208</v>
      </c>
      <c r="E37" s="46" t="s">
        <v>192</v>
      </c>
      <c r="F37" s="25" t="s">
        <v>209</v>
      </c>
      <c r="G37" s="31"/>
      <c r="H37" s="31"/>
      <c r="I37" s="31"/>
      <c r="J37" s="31"/>
      <c r="K37" s="32">
        <v>30</v>
      </c>
      <c r="L37" s="44"/>
      <c r="M37" s="31"/>
      <c r="N37" s="85" t="e">
        <f t="shared" si="0"/>
        <v>#DIV/0!</v>
      </c>
      <c r="O37" s="25" t="e">
        <f t="shared" si="1"/>
        <v>#DIV/0!</v>
      </c>
      <c r="P37" s="25" t="e">
        <f t="shared" si="2"/>
        <v>#DIV/0!</v>
      </c>
    </row>
    <row r="38" spans="1:16" ht="38.25" x14ac:dyDescent="0.2">
      <c r="A38" s="87" t="s">
        <v>146</v>
      </c>
      <c r="B38" s="25" t="s">
        <v>189</v>
      </c>
      <c r="C38" s="25" t="s">
        <v>210</v>
      </c>
      <c r="D38" s="50" t="s">
        <v>208</v>
      </c>
      <c r="E38" s="46" t="s">
        <v>192</v>
      </c>
      <c r="F38" s="25" t="s">
        <v>26</v>
      </c>
      <c r="G38" s="31"/>
      <c r="H38" s="31"/>
      <c r="I38" s="31"/>
      <c r="J38" s="31"/>
      <c r="K38" s="32">
        <v>300</v>
      </c>
      <c r="L38" s="44"/>
      <c r="M38" s="31"/>
      <c r="N38" s="85" t="e">
        <f t="shared" si="0"/>
        <v>#DIV/0!</v>
      </c>
      <c r="O38" s="25" t="e">
        <f t="shared" si="1"/>
        <v>#DIV/0!</v>
      </c>
      <c r="P38" s="25" t="e">
        <f t="shared" si="2"/>
        <v>#DIV/0!</v>
      </c>
    </row>
    <row r="39" spans="1:16" ht="38.25" x14ac:dyDescent="0.2">
      <c r="A39" s="87" t="s">
        <v>146</v>
      </c>
      <c r="B39" s="25" t="s">
        <v>189</v>
      </c>
      <c r="C39" s="25" t="s">
        <v>211</v>
      </c>
      <c r="D39" s="50" t="s">
        <v>212</v>
      </c>
      <c r="E39" s="46" t="s">
        <v>192</v>
      </c>
      <c r="F39" s="25" t="s">
        <v>59</v>
      </c>
      <c r="G39" s="31"/>
      <c r="H39" s="31"/>
      <c r="I39" s="31"/>
      <c r="J39" s="31"/>
      <c r="K39" s="32">
        <v>20</v>
      </c>
      <c r="L39" s="44"/>
      <c r="M39" s="31"/>
      <c r="N39" s="85" t="e">
        <f t="shared" si="0"/>
        <v>#DIV/0!</v>
      </c>
      <c r="O39" s="25" t="e">
        <f t="shared" si="1"/>
        <v>#DIV/0!</v>
      </c>
      <c r="P39" s="25" t="e">
        <f t="shared" si="2"/>
        <v>#DIV/0!</v>
      </c>
    </row>
    <row r="40" spans="1:16" ht="63.75" x14ac:dyDescent="0.2">
      <c r="A40" s="87" t="s">
        <v>146</v>
      </c>
      <c r="B40" s="25" t="s">
        <v>213</v>
      </c>
      <c r="C40" s="25" t="s">
        <v>214</v>
      </c>
      <c r="D40" s="50" t="s">
        <v>215</v>
      </c>
      <c r="E40" s="46" t="s">
        <v>216</v>
      </c>
      <c r="F40" s="25" t="s">
        <v>59</v>
      </c>
      <c r="G40" s="31"/>
      <c r="H40" s="31"/>
      <c r="I40" s="31"/>
      <c r="J40" s="31"/>
      <c r="K40" s="32">
        <v>20</v>
      </c>
      <c r="L40" s="44"/>
      <c r="M40" s="31"/>
      <c r="N40" s="85" t="e">
        <f t="shared" si="0"/>
        <v>#DIV/0!</v>
      </c>
      <c r="O40" s="25" t="e">
        <f t="shared" si="1"/>
        <v>#DIV/0!</v>
      </c>
      <c r="P40" s="25" t="e">
        <f t="shared" si="2"/>
        <v>#DIV/0!</v>
      </c>
    </row>
    <row r="41" spans="1:16" ht="89.25" x14ac:dyDescent="0.2">
      <c r="A41" s="87" t="s">
        <v>146</v>
      </c>
      <c r="B41" s="25" t="s">
        <v>213</v>
      </c>
      <c r="C41" s="25" t="s">
        <v>217</v>
      </c>
      <c r="D41" s="50" t="s">
        <v>218</v>
      </c>
      <c r="E41" s="46" t="s">
        <v>219</v>
      </c>
      <c r="F41" s="25" t="s">
        <v>44</v>
      </c>
      <c r="G41" s="31"/>
      <c r="H41" s="31"/>
      <c r="I41" s="31"/>
      <c r="J41" s="31"/>
      <c r="K41" s="32">
        <v>10</v>
      </c>
      <c r="L41" s="44"/>
      <c r="M41" s="31"/>
      <c r="N41" s="85" t="e">
        <f t="shared" si="0"/>
        <v>#DIV/0!</v>
      </c>
      <c r="O41" s="25" t="e">
        <f t="shared" si="1"/>
        <v>#DIV/0!</v>
      </c>
      <c r="P41" s="25" t="e">
        <f t="shared" si="2"/>
        <v>#DIV/0!</v>
      </c>
    </row>
    <row r="42" spans="1:16" ht="89.25" x14ac:dyDescent="0.2">
      <c r="A42" s="87" t="s">
        <v>146</v>
      </c>
      <c r="B42" s="25" t="s">
        <v>213</v>
      </c>
      <c r="C42" s="25" t="s">
        <v>220</v>
      </c>
      <c r="D42" s="50" t="s">
        <v>221</v>
      </c>
      <c r="E42" s="46" t="s">
        <v>219</v>
      </c>
      <c r="F42" s="25" t="s">
        <v>222</v>
      </c>
      <c r="G42" s="31"/>
      <c r="H42" s="31"/>
      <c r="I42" s="31"/>
      <c r="J42" s="31"/>
      <c r="K42" s="32">
        <v>5</v>
      </c>
      <c r="L42" s="44"/>
      <c r="M42" s="31"/>
      <c r="N42" s="85" t="e">
        <f t="shared" si="0"/>
        <v>#DIV/0!</v>
      </c>
      <c r="O42" s="25" t="e">
        <f t="shared" si="1"/>
        <v>#DIV/0!</v>
      </c>
      <c r="P42" s="25" t="e">
        <f t="shared" si="2"/>
        <v>#DIV/0!</v>
      </c>
    </row>
    <row r="43" spans="1:16" ht="76.5" x14ac:dyDescent="0.2">
      <c r="A43" s="87" t="s">
        <v>146</v>
      </c>
      <c r="B43" s="25" t="s">
        <v>213</v>
      </c>
      <c r="C43" s="25" t="s">
        <v>223</v>
      </c>
      <c r="D43" s="50" t="s">
        <v>224</v>
      </c>
      <c r="E43" s="46"/>
      <c r="F43" s="25" t="s">
        <v>225</v>
      </c>
      <c r="G43" s="31"/>
      <c r="H43" s="31"/>
      <c r="I43" s="31"/>
      <c r="J43" s="31"/>
      <c r="K43" s="32">
        <v>3</v>
      </c>
      <c r="L43" s="44"/>
      <c r="M43" s="31"/>
      <c r="N43" s="85" t="e">
        <f t="shared" si="0"/>
        <v>#DIV/0!</v>
      </c>
      <c r="O43" s="25" t="e">
        <f t="shared" si="1"/>
        <v>#DIV/0!</v>
      </c>
      <c r="P43" s="25" t="e">
        <f t="shared" si="2"/>
        <v>#DIV/0!</v>
      </c>
    </row>
    <row r="44" spans="1:16" x14ac:dyDescent="0.2">
      <c r="A44" s="87" t="s">
        <v>146</v>
      </c>
      <c r="B44" s="25" t="s">
        <v>213</v>
      </c>
      <c r="C44" s="25" t="s">
        <v>226</v>
      </c>
      <c r="D44" s="50" t="s">
        <v>227</v>
      </c>
      <c r="E44" s="46"/>
      <c r="F44" s="25" t="s">
        <v>26</v>
      </c>
      <c r="G44" s="31"/>
      <c r="H44" s="31"/>
      <c r="I44" s="31"/>
      <c r="J44" s="31"/>
      <c r="K44" s="32">
        <v>3</v>
      </c>
      <c r="L44" s="44"/>
      <c r="M44" s="31"/>
      <c r="N44" s="85" t="e">
        <f t="shared" si="0"/>
        <v>#DIV/0!</v>
      </c>
      <c r="O44" s="25" t="e">
        <f t="shared" si="1"/>
        <v>#DIV/0!</v>
      </c>
      <c r="P44" s="25" t="e">
        <f t="shared" si="2"/>
        <v>#DIV/0!</v>
      </c>
    </row>
    <row r="45" spans="1:16" ht="51" x14ac:dyDescent="0.2">
      <c r="A45" s="87" t="s">
        <v>146</v>
      </c>
      <c r="B45" s="25" t="s">
        <v>228</v>
      </c>
      <c r="C45" s="25" t="s">
        <v>229</v>
      </c>
      <c r="D45" s="50" t="s">
        <v>230</v>
      </c>
      <c r="E45" s="46" t="s">
        <v>231</v>
      </c>
      <c r="F45" s="25" t="s">
        <v>26</v>
      </c>
      <c r="G45" s="31"/>
      <c r="H45" s="31"/>
      <c r="I45" s="31"/>
      <c r="J45" s="31"/>
      <c r="K45" s="32">
        <v>25</v>
      </c>
      <c r="L45" s="44"/>
      <c r="M45" s="31"/>
      <c r="N45" s="85" t="e">
        <f t="shared" si="0"/>
        <v>#DIV/0!</v>
      </c>
      <c r="O45" s="25" t="e">
        <f t="shared" si="1"/>
        <v>#DIV/0!</v>
      </c>
      <c r="P45" s="25" t="e">
        <f t="shared" si="2"/>
        <v>#DIV/0!</v>
      </c>
    </row>
    <row r="46" spans="1:16" ht="38.25" x14ac:dyDescent="0.2">
      <c r="A46" s="87" t="s">
        <v>146</v>
      </c>
      <c r="B46" s="25" t="s">
        <v>228</v>
      </c>
      <c r="C46" s="25" t="s">
        <v>232</v>
      </c>
      <c r="D46" s="50" t="s">
        <v>233</v>
      </c>
      <c r="E46" s="46" t="s">
        <v>231</v>
      </c>
      <c r="F46" s="25" t="s">
        <v>26</v>
      </c>
      <c r="G46" s="31"/>
      <c r="H46" s="31"/>
      <c r="I46" s="31"/>
      <c r="J46" s="31"/>
      <c r="K46" s="32">
        <v>150</v>
      </c>
      <c r="L46" s="44"/>
      <c r="M46" s="31"/>
      <c r="N46" s="85" t="e">
        <f t="shared" si="0"/>
        <v>#DIV/0!</v>
      </c>
      <c r="O46" s="25" t="e">
        <f t="shared" si="1"/>
        <v>#DIV/0!</v>
      </c>
      <c r="P46" s="25" t="e">
        <f t="shared" si="2"/>
        <v>#DIV/0!</v>
      </c>
    </row>
    <row r="47" spans="1:16" ht="89.25" x14ac:dyDescent="0.2">
      <c r="A47" s="87" t="s">
        <v>146</v>
      </c>
      <c r="B47" s="25" t="s">
        <v>234</v>
      </c>
      <c r="C47" s="25" t="s">
        <v>235</v>
      </c>
      <c r="D47" s="50" t="s">
        <v>236</v>
      </c>
      <c r="E47" s="46" t="s">
        <v>237</v>
      </c>
      <c r="F47" s="25" t="s">
        <v>26</v>
      </c>
      <c r="G47" s="31"/>
      <c r="H47" s="31"/>
      <c r="I47" s="31"/>
      <c r="J47" s="31"/>
      <c r="K47" s="32">
        <v>5</v>
      </c>
      <c r="L47" s="44"/>
      <c r="M47" s="31"/>
      <c r="N47" s="85" t="e">
        <f t="shared" si="0"/>
        <v>#DIV/0!</v>
      </c>
      <c r="O47" s="25" t="e">
        <f t="shared" si="1"/>
        <v>#DIV/0!</v>
      </c>
      <c r="P47" s="25" t="e">
        <f t="shared" si="2"/>
        <v>#DIV/0!</v>
      </c>
    </row>
    <row r="48" spans="1:16" ht="89.25" x14ac:dyDescent="0.2">
      <c r="A48" s="87" t="s">
        <v>146</v>
      </c>
      <c r="B48" s="25" t="s">
        <v>234</v>
      </c>
      <c r="C48" s="25" t="s">
        <v>238</v>
      </c>
      <c r="D48" s="50" t="s">
        <v>239</v>
      </c>
      <c r="E48" s="46" t="s">
        <v>240</v>
      </c>
      <c r="F48" s="25" t="s">
        <v>26</v>
      </c>
      <c r="G48" s="31"/>
      <c r="H48" s="31"/>
      <c r="I48" s="31"/>
      <c r="J48" s="31"/>
      <c r="K48" s="32">
        <v>5</v>
      </c>
      <c r="L48" s="44"/>
      <c r="M48" s="31"/>
      <c r="N48" s="85" t="e">
        <f t="shared" si="0"/>
        <v>#DIV/0!</v>
      </c>
      <c r="O48" s="25" t="e">
        <f t="shared" si="1"/>
        <v>#DIV/0!</v>
      </c>
      <c r="P48" s="25" t="e">
        <f t="shared" si="2"/>
        <v>#DIV/0!</v>
      </c>
    </row>
    <row r="49" spans="1:16" ht="140.25" x14ac:dyDescent="0.2">
      <c r="A49" s="87" t="s">
        <v>146</v>
      </c>
      <c r="B49" s="25" t="s">
        <v>234</v>
      </c>
      <c r="C49" s="25" t="s">
        <v>241</v>
      </c>
      <c r="D49" s="50" t="s">
        <v>242</v>
      </c>
      <c r="E49" s="46" t="s">
        <v>243</v>
      </c>
      <c r="F49" s="25" t="s">
        <v>26</v>
      </c>
      <c r="G49" s="31"/>
      <c r="H49" s="31"/>
      <c r="I49" s="31"/>
      <c r="J49" s="31"/>
      <c r="K49" s="32">
        <v>8000</v>
      </c>
      <c r="L49" s="44"/>
      <c r="M49" s="31"/>
      <c r="N49" s="85" t="e">
        <f t="shared" si="0"/>
        <v>#DIV/0!</v>
      </c>
      <c r="O49" s="25" t="e">
        <f t="shared" si="1"/>
        <v>#DIV/0!</v>
      </c>
      <c r="P49" s="25" t="e">
        <f t="shared" si="2"/>
        <v>#DIV/0!</v>
      </c>
    </row>
    <row r="50" spans="1:16" ht="63.75" x14ac:dyDescent="0.2">
      <c r="A50" s="87" t="s">
        <v>146</v>
      </c>
      <c r="B50" s="25" t="s">
        <v>234</v>
      </c>
      <c r="C50" s="25" t="s">
        <v>244</v>
      </c>
      <c r="D50" s="50" t="s">
        <v>245</v>
      </c>
      <c r="E50" s="46" t="s">
        <v>246</v>
      </c>
      <c r="F50" s="25" t="s">
        <v>26</v>
      </c>
      <c r="G50" s="31"/>
      <c r="H50" s="31"/>
      <c r="I50" s="31"/>
      <c r="J50" s="31"/>
      <c r="K50" s="32">
        <v>10</v>
      </c>
      <c r="L50" s="44"/>
      <c r="M50" s="31"/>
      <c r="N50" s="85" t="e">
        <f t="shared" si="0"/>
        <v>#DIV/0!</v>
      </c>
      <c r="O50" s="25" t="e">
        <f t="shared" si="1"/>
        <v>#DIV/0!</v>
      </c>
      <c r="P50" s="25" t="e">
        <f t="shared" si="2"/>
        <v>#DIV/0!</v>
      </c>
    </row>
    <row r="51" spans="1:16" ht="63.75" x14ac:dyDescent="0.2">
      <c r="A51" s="87" t="s">
        <v>146</v>
      </c>
      <c r="B51" s="25" t="s">
        <v>234</v>
      </c>
      <c r="C51" s="25" t="s">
        <v>247</v>
      </c>
      <c r="D51" s="50" t="s">
        <v>248</v>
      </c>
      <c r="E51" s="46" t="s">
        <v>246</v>
      </c>
      <c r="F51" s="25" t="s">
        <v>26</v>
      </c>
      <c r="G51" s="31"/>
      <c r="H51" s="31"/>
      <c r="I51" s="31"/>
      <c r="J51" s="31"/>
      <c r="K51" s="32">
        <v>10</v>
      </c>
      <c r="L51" s="44"/>
      <c r="M51" s="31"/>
      <c r="N51" s="85" t="e">
        <f t="shared" si="0"/>
        <v>#DIV/0!</v>
      </c>
      <c r="O51" s="25" t="e">
        <f t="shared" si="1"/>
        <v>#DIV/0!</v>
      </c>
      <c r="P51" s="25" t="e">
        <f t="shared" si="2"/>
        <v>#DIV/0!</v>
      </c>
    </row>
    <row r="52" spans="1:16" ht="38.25" x14ac:dyDescent="0.2">
      <c r="A52" s="87" t="s">
        <v>146</v>
      </c>
      <c r="B52" s="25" t="s">
        <v>249</v>
      </c>
      <c r="C52" s="25" t="s">
        <v>250</v>
      </c>
      <c r="D52" s="50" t="s">
        <v>251</v>
      </c>
      <c r="E52" s="46" t="s">
        <v>252</v>
      </c>
      <c r="F52" s="25" t="s">
        <v>26</v>
      </c>
      <c r="G52" s="31"/>
      <c r="H52" s="31"/>
      <c r="I52" s="31"/>
      <c r="J52" s="31"/>
      <c r="K52" s="32">
        <v>10</v>
      </c>
      <c r="L52" s="44"/>
      <c r="M52" s="31"/>
      <c r="N52" s="85" t="e">
        <f t="shared" si="0"/>
        <v>#DIV/0!</v>
      </c>
      <c r="O52" s="25" t="e">
        <f t="shared" si="1"/>
        <v>#DIV/0!</v>
      </c>
      <c r="P52" s="25" t="e">
        <f t="shared" si="2"/>
        <v>#DIV/0!</v>
      </c>
    </row>
    <row r="53" spans="1:16" ht="102" x14ac:dyDescent="0.2">
      <c r="A53" s="87" t="s">
        <v>146</v>
      </c>
      <c r="B53" s="25" t="s">
        <v>249</v>
      </c>
      <c r="C53" s="25" t="s">
        <v>253</v>
      </c>
      <c r="D53" s="50" t="s">
        <v>254</v>
      </c>
      <c r="E53" s="46" t="s">
        <v>255</v>
      </c>
      <c r="F53" s="25" t="s">
        <v>26</v>
      </c>
      <c r="G53" s="31"/>
      <c r="H53" s="31"/>
      <c r="I53" s="31"/>
      <c r="J53" s="31"/>
      <c r="K53" s="32">
        <v>10</v>
      </c>
      <c r="L53" s="44"/>
      <c r="M53" s="31"/>
      <c r="N53" s="85" t="e">
        <f t="shared" si="0"/>
        <v>#DIV/0!</v>
      </c>
      <c r="O53" s="25" t="e">
        <f t="shared" si="1"/>
        <v>#DIV/0!</v>
      </c>
      <c r="P53" s="25" t="e">
        <f t="shared" si="2"/>
        <v>#DIV/0!</v>
      </c>
    </row>
    <row r="54" spans="1:16" ht="38.25" x14ac:dyDescent="0.2">
      <c r="A54" s="87" t="s">
        <v>146</v>
      </c>
      <c r="B54" s="25" t="s">
        <v>249</v>
      </c>
      <c r="C54" s="25" t="s">
        <v>256</v>
      </c>
      <c r="D54" s="50" t="s">
        <v>257</v>
      </c>
      <c r="E54" s="46" t="s">
        <v>252</v>
      </c>
      <c r="F54" s="25" t="s">
        <v>26</v>
      </c>
      <c r="G54" s="31"/>
      <c r="H54" s="31"/>
      <c r="I54" s="31"/>
      <c r="J54" s="31"/>
      <c r="K54" s="32">
        <v>10</v>
      </c>
      <c r="L54" s="44"/>
      <c r="M54" s="31"/>
      <c r="N54" s="85" t="e">
        <f t="shared" si="0"/>
        <v>#DIV/0!</v>
      </c>
      <c r="O54" s="25" t="e">
        <f t="shared" si="1"/>
        <v>#DIV/0!</v>
      </c>
      <c r="P54" s="25" t="e">
        <f t="shared" si="2"/>
        <v>#DIV/0!</v>
      </c>
    </row>
    <row r="55" spans="1:16" ht="25.5" x14ac:dyDescent="0.2">
      <c r="A55" s="87" t="s">
        <v>146</v>
      </c>
      <c r="B55" s="25" t="s">
        <v>249</v>
      </c>
      <c r="C55" s="25" t="s">
        <v>258</v>
      </c>
      <c r="D55" s="50" t="s">
        <v>259</v>
      </c>
      <c r="E55" s="46" t="s">
        <v>260</v>
      </c>
      <c r="F55" s="25" t="s">
        <v>26</v>
      </c>
      <c r="G55" s="31"/>
      <c r="H55" s="31"/>
      <c r="I55" s="31"/>
      <c r="J55" s="31"/>
      <c r="K55" s="32">
        <v>3000</v>
      </c>
      <c r="L55" s="44"/>
      <c r="M55" s="31"/>
      <c r="N55" s="85" t="e">
        <f t="shared" si="0"/>
        <v>#DIV/0!</v>
      </c>
      <c r="O55" s="25" t="e">
        <f t="shared" si="1"/>
        <v>#DIV/0!</v>
      </c>
      <c r="P55" s="25" t="e">
        <f t="shared" si="2"/>
        <v>#DIV/0!</v>
      </c>
    </row>
    <row r="56" spans="1:16" ht="25.5" x14ac:dyDescent="0.2">
      <c r="A56" s="87" t="s">
        <v>146</v>
      </c>
      <c r="B56" s="25" t="s">
        <v>249</v>
      </c>
      <c r="C56" s="25" t="s">
        <v>261</v>
      </c>
      <c r="D56" s="50" t="s">
        <v>262</v>
      </c>
      <c r="E56" s="46" t="s">
        <v>260</v>
      </c>
      <c r="F56" s="25" t="s">
        <v>26</v>
      </c>
      <c r="G56" s="31"/>
      <c r="H56" s="31"/>
      <c r="I56" s="31"/>
      <c r="J56" s="31"/>
      <c r="K56" s="32">
        <v>10</v>
      </c>
      <c r="L56" s="44"/>
      <c r="M56" s="31"/>
      <c r="N56" s="85" t="e">
        <f t="shared" si="0"/>
        <v>#DIV/0!</v>
      </c>
      <c r="O56" s="25" t="e">
        <f t="shared" si="1"/>
        <v>#DIV/0!</v>
      </c>
      <c r="P56" s="25" t="e">
        <f t="shared" si="2"/>
        <v>#DIV/0!</v>
      </c>
    </row>
    <row r="57" spans="1:16" ht="89.25" x14ac:dyDescent="0.2">
      <c r="A57" s="87" t="s">
        <v>146</v>
      </c>
      <c r="B57" s="25" t="s">
        <v>263</v>
      </c>
      <c r="C57" s="25" t="s">
        <v>264</v>
      </c>
      <c r="D57" s="50" t="s">
        <v>265</v>
      </c>
      <c r="E57" s="46" t="s">
        <v>266</v>
      </c>
      <c r="F57" s="25" t="s">
        <v>26</v>
      </c>
      <c r="G57" s="31"/>
      <c r="H57" s="31"/>
      <c r="I57" s="31"/>
      <c r="J57" s="31"/>
      <c r="K57" s="32">
        <v>5</v>
      </c>
      <c r="L57" s="44"/>
      <c r="M57" s="31"/>
      <c r="N57" s="85" t="e">
        <f t="shared" si="0"/>
        <v>#DIV/0!</v>
      </c>
      <c r="O57" s="25" t="e">
        <f t="shared" si="1"/>
        <v>#DIV/0!</v>
      </c>
      <c r="P57" s="25" t="e">
        <f t="shared" si="2"/>
        <v>#DIV/0!</v>
      </c>
    </row>
    <row r="58" spans="1:16" ht="89.25" x14ac:dyDescent="0.2">
      <c r="A58" s="87" t="s">
        <v>146</v>
      </c>
      <c r="B58" s="25" t="s">
        <v>263</v>
      </c>
      <c r="C58" s="25" t="s">
        <v>267</v>
      </c>
      <c r="D58" s="50" t="s">
        <v>268</v>
      </c>
      <c r="E58" s="46" t="s">
        <v>266</v>
      </c>
      <c r="F58" s="25" t="s">
        <v>26</v>
      </c>
      <c r="G58" s="31"/>
      <c r="H58" s="31"/>
      <c r="I58" s="31"/>
      <c r="J58" s="31"/>
      <c r="K58" s="32">
        <v>5</v>
      </c>
      <c r="L58" s="44"/>
      <c r="M58" s="31"/>
      <c r="N58" s="85" t="e">
        <f t="shared" si="0"/>
        <v>#DIV/0!</v>
      </c>
      <c r="O58" s="25" t="e">
        <f t="shared" si="1"/>
        <v>#DIV/0!</v>
      </c>
      <c r="P58" s="25" t="e">
        <f t="shared" si="2"/>
        <v>#DIV/0!</v>
      </c>
    </row>
    <row r="59" spans="1:16" ht="114.75" x14ac:dyDescent="0.2">
      <c r="A59" s="87" t="s">
        <v>146</v>
      </c>
      <c r="B59" s="25" t="s">
        <v>263</v>
      </c>
      <c r="C59" s="25" t="s">
        <v>269</v>
      </c>
      <c r="D59" s="50" t="s">
        <v>270</v>
      </c>
      <c r="E59" s="46" t="s">
        <v>271</v>
      </c>
      <c r="F59" s="25" t="s">
        <v>26</v>
      </c>
      <c r="G59" s="31"/>
      <c r="H59" s="31"/>
      <c r="I59" s="31"/>
      <c r="J59" s="31"/>
      <c r="K59" s="32">
        <v>5</v>
      </c>
      <c r="L59" s="44"/>
      <c r="M59" s="31"/>
      <c r="N59" s="85" t="e">
        <f t="shared" si="0"/>
        <v>#DIV/0!</v>
      </c>
      <c r="O59" s="25" t="e">
        <f t="shared" si="1"/>
        <v>#DIV/0!</v>
      </c>
      <c r="P59" s="25" t="e">
        <f t="shared" si="2"/>
        <v>#DIV/0!</v>
      </c>
    </row>
    <row r="60" spans="1:16" ht="76.5" x14ac:dyDescent="0.2">
      <c r="A60" s="87" t="s">
        <v>146</v>
      </c>
      <c r="B60" s="25" t="s">
        <v>263</v>
      </c>
      <c r="C60" s="25" t="s">
        <v>272</v>
      </c>
      <c r="D60" s="50" t="s">
        <v>273</v>
      </c>
      <c r="E60" s="46" t="s">
        <v>274</v>
      </c>
      <c r="F60" s="25" t="s">
        <v>26</v>
      </c>
      <c r="G60" s="31"/>
      <c r="H60" s="31"/>
      <c r="I60" s="31"/>
      <c r="J60" s="31"/>
      <c r="K60" s="32">
        <v>15</v>
      </c>
      <c r="L60" s="44"/>
      <c r="M60" s="31"/>
      <c r="N60" s="85" t="e">
        <f t="shared" si="0"/>
        <v>#DIV/0!</v>
      </c>
      <c r="O60" s="25" t="e">
        <f t="shared" si="1"/>
        <v>#DIV/0!</v>
      </c>
      <c r="P60" s="25" t="e">
        <f t="shared" si="2"/>
        <v>#DIV/0!</v>
      </c>
    </row>
    <row r="61" spans="1:16" ht="89.25" x14ac:dyDescent="0.2">
      <c r="A61" s="87" t="s">
        <v>146</v>
      </c>
      <c r="B61" s="25" t="s">
        <v>263</v>
      </c>
      <c r="C61" s="25" t="s">
        <v>275</v>
      </c>
      <c r="D61" s="50" t="s">
        <v>276</v>
      </c>
      <c r="E61" s="46" t="s">
        <v>277</v>
      </c>
      <c r="F61" s="25" t="s">
        <v>26</v>
      </c>
      <c r="G61" s="31"/>
      <c r="H61" s="31"/>
      <c r="I61" s="31"/>
      <c r="J61" s="31"/>
      <c r="K61" s="32">
        <v>10</v>
      </c>
      <c r="L61" s="44"/>
      <c r="M61" s="31"/>
      <c r="N61" s="85" t="e">
        <f t="shared" si="0"/>
        <v>#DIV/0!</v>
      </c>
      <c r="O61" s="25" t="e">
        <f t="shared" si="1"/>
        <v>#DIV/0!</v>
      </c>
      <c r="P61" s="25" t="e">
        <f t="shared" si="2"/>
        <v>#DIV/0!</v>
      </c>
    </row>
    <row r="62" spans="1:16" ht="76.5" x14ac:dyDescent="0.2">
      <c r="A62" s="87" t="s">
        <v>146</v>
      </c>
      <c r="B62" s="25" t="s">
        <v>263</v>
      </c>
      <c r="C62" s="25" t="s">
        <v>278</v>
      </c>
      <c r="D62" s="50" t="s">
        <v>279</v>
      </c>
      <c r="E62" s="46" t="s">
        <v>280</v>
      </c>
      <c r="F62" s="25" t="s">
        <v>26</v>
      </c>
      <c r="G62" s="43"/>
      <c r="H62" s="43"/>
      <c r="I62" s="43"/>
      <c r="J62" s="43"/>
      <c r="K62" s="32">
        <v>50</v>
      </c>
      <c r="L62" s="44"/>
      <c r="M62" s="31"/>
      <c r="N62" s="85" t="e">
        <f t="shared" si="0"/>
        <v>#DIV/0!</v>
      </c>
      <c r="O62" s="25" t="e">
        <f t="shared" si="1"/>
        <v>#DIV/0!</v>
      </c>
      <c r="P62" s="25" t="e">
        <f t="shared" si="2"/>
        <v>#DIV/0!</v>
      </c>
    </row>
    <row r="63" spans="1:16" ht="63.75" x14ac:dyDescent="0.2">
      <c r="A63" s="87" t="s">
        <v>146</v>
      </c>
      <c r="B63" s="25" t="s">
        <v>263</v>
      </c>
      <c r="C63" s="25" t="s">
        <v>281</v>
      </c>
      <c r="D63" s="50" t="s">
        <v>282</v>
      </c>
      <c r="E63" s="46" t="s">
        <v>283</v>
      </c>
      <c r="F63" s="25" t="s">
        <v>26</v>
      </c>
      <c r="G63" s="31"/>
      <c r="H63" s="31"/>
      <c r="I63" s="31"/>
      <c r="J63" s="31"/>
      <c r="K63" s="32">
        <v>10</v>
      </c>
      <c r="L63" s="44"/>
      <c r="M63" s="31"/>
      <c r="N63" s="85" t="e">
        <f t="shared" si="0"/>
        <v>#DIV/0!</v>
      </c>
      <c r="O63" s="25" t="e">
        <f t="shared" si="1"/>
        <v>#DIV/0!</v>
      </c>
      <c r="P63" s="25" t="e">
        <f t="shared" si="2"/>
        <v>#DIV/0!</v>
      </c>
    </row>
    <row r="64" spans="1:16" ht="140.25" x14ac:dyDescent="0.2">
      <c r="A64" s="87" t="s">
        <v>146</v>
      </c>
      <c r="B64" s="25" t="s">
        <v>263</v>
      </c>
      <c r="C64" s="25" t="s">
        <v>284</v>
      </c>
      <c r="D64" s="50" t="s">
        <v>285</v>
      </c>
      <c r="E64" s="46" t="s">
        <v>286</v>
      </c>
      <c r="F64" s="25" t="s">
        <v>26</v>
      </c>
      <c r="G64" s="31"/>
      <c r="H64" s="31"/>
      <c r="I64" s="31"/>
      <c r="J64" s="31"/>
      <c r="K64" s="32">
        <v>5</v>
      </c>
      <c r="L64" s="44"/>
      <c r="M64" s="31"/>
      <c r="N64" s="85" t="e">
        <f t="shared" si="0"/>
        <v>#DIV/0!</v>
      </c>
      <c r="O64" s="25" t="e">
        <f t="shared" si="1"/>
        <v>#DIV/0!</v>
      </c>
      <c r="P64" s="25" t="e">
        <f t="shared" si="2"/>
        <v>#DIV/0!</v>
      </c>
    </row>
    <row r="65" spans="1:16" ht="140.25" x14ac:dyDescent="0.2">
      <c r="A65" s="87" t="s">
        <v>146</v>
      </c>
      <c r="B65" s="25" t="s">
        <v>287</v>
      </c>
      <c r="C65" s="25" t="s">
        <v>288</v>
      </c>
      <c r="D65" s="50" t="s">
        <v>289</v>
      </c>
      <c r="E65" s="46" t="s">
        <v>290</v>
      </c>
      <c r="F65" s="25" t="s">
        <v>26</v>
      </c>
      <c r="G65" s="31"/>
      <c r="H65" s="31"/>
      <c r="I65" s="31"/>
      <c r="J65" s="31"/>
      <c r="K65" s="32">
        <v>100</v>
      </c>
      <c r="L65" s="44"/>
      <c r="M65" s="31"/>
      <c r="N65" s="85" t="e">
        <f t="shared" si="0"/>
        <v>#DIV/0!</v>
      </c>
      <c r="O65" s="25" t="e">
        <f t="shared" si="1"/>
        <v>#DIV/0!</v>
      </c>
      <c r="P65" s="25" t="e">
        <f t="shared" si="2"/>
        <v>#DIV/0!</v>
      </c>
    </row>
    <row r="66" spans="1:16" ht="63.75" x14ac:dyDescent="0.2">
      <c r="A66" s="87" t="s">
        <v>146</v>
      </c>
      <c r="B66" s="25" t="s">
        <v>287</v>
      </c>
      <c r="C66" s="25" t="s">
        <v>291</v>
      </c>
      <c r="D66" s="50" t="s">
        <v>292</v>
      </c>
      <c r="E66" s="46" t="s">
        <v>293</v>
      </c>
      <c r="F66" s="25" t="s">
        <v>26</v>
      </c>
      <c r="G66" s="31"/>
      <c r="H66" s="31"/>
      <c r="I66" s="31"/>
      <c r="J66" s="31"/>
      <c r="K66" s="32">
        <v>200</v>
      </c>
      <c r="L66" s="44"/>
      <c r="M66" s="31"/>
      <c r="N66" s="85" t="e">
        <f t="shared" si="0"/>
        <v>#DIV/0!</v>
      </c>
      <c r="O66" s="25" t="e">
        <f t="shared" si="1"/>
        <v>#DIV/0!</v>
      </c>
      <c r="P66" s="25" t="e">
        <f t="shared" si="2"/>
        <v>#DIV/0!</v>
      </c>
    </row>
    <row r="67" spans="1:16" ht="63.75" x14ac:dyDescent="0.2">
      <c r="A67" s="87" t="s">
        <v>146</v>
      </c>
      <c r="B67" s="25" t="s">
        <v>287</v>
      </c>
      <c r="C67" s="25" t="s">
        <v>294</v>
      </c>
      <c r="D67" s="50" t="s">
        <v>295</v>
      </c>
      <c r="E67" s="46" t="s">
        <v>293</v>
      </c>
      <c r="F67" s="25" t="s">
        <v>26</v>
      </c>
      <c r="G67" s="31"/>
      <c r="H67" s="31"/>
      <c r="I67" s="31"/>
      <c r="J67" s="31"/>
      <c r="K67" s="32">
        <v>50</v>
      </c>
      <c r="L67" s="44"/>
      <c r="M67" s="31"/>
      <c r="N67" s="85" t="e">
        <f t="shared" si="0"/>
        <v>#DIV/0!</v>
      </c>
      <c r="O67" s="25" t="e">
        <f t="shared" si="1"/>
        <v>#DIV/0!</v>
      </c>
      <c r="P67" s="25" t="e">
        <f t="shared" si="2"/>
        <v>#DIV/0!</v>
      </c>
    </row>
    <row r="68" spans="1:16" ht="63.75" x14ac:dyDescent="0.2">
      <c r="A68" s="87" t="s">
        <v>146</v>
      </c>
      <c r="B68" s="25" t="s">
        <v>287</v>
      </c>
      <c r="C68" s="25" t="s">
        <v>296</v>
      </c>
      <c r="D68" s="50" t="s">
        <v>297</v>
      </c>
      <c r="E68" s="46" t="s">
        <v>293</v>
      </c>
      <c r="F68" s="25" t="s">
        <v>26</v>
      </c>
      <c r="G68" s="31"/>
      <c r="H68" s="31"/>
      <c r="I68" s="31"/>
      <c r="J68" s="31"/>
      <c r="K68" s="32">
        <v>70</v>
      </c>
      <c r="L68" s="44"/>
      <c r="M68" s="31"/>
      <c r="N68" s="85" t="e">
        <f t="shared" si="0"/>
        <v>#DIV/0!</v>
      </c>
      <c r="O68" s="25" t="e">
        <f t="shared" si="1"/>
        <v>#DIV/0!</v>
      </c>
      <c r="P68" s="25" t="e">
        <f t="shared" si="2"/>
        <v>#DIV/0!</v>
      </c>
    </row>
    <row r="69" spans="1:16" ht="114.75" x14ac:dyDescent="0.2">
      <c r="A69" s="87" t="s">
        <v>146</v>
      </c>
      <c r="B69" s="25" t="s">
        <v>287</v>
      </c>
      <c r="C69" s="25" t="s">
        <v>298</v>
      </c>
      <c r="D69" s="50" t="s">
        <v>299</v>
      </c>
      <c r="E69" s="46" t="s">
        <v>300</v>
      </c>
      <c r="F69" s="25" t="s">
        <v>26</v>
      </c>
      <c r="G69" s="31"/>
      <c r="H69" s="31"/>
      <c r="I69" s="31"/>
      <c r="J69" s="31"/>
      <c r="K69" s="32">
        <v>50</v>
      </c>
      <c r="L69" s="44"/>
      <c r="M69" s="31"/>
      <c r="N69" s="85" t="e">
        <f t="shared" si="0"/>
        <v>#DIV/0!</v>
      </c>
      <c r="O69" s="25" t="e">
        <f t="shared" si="1"/>
        <v>#DIV/0!</v>
      </c>
      <c r="P69" s="25" t="e">
        <f t="shared" si="2"/>
        <v>#DIV/0!</v>
      </c>
    </row>
    <row r="70" spans="1:16" ht="63.75" x14ac:dyDescent="0.2">
      <c r="A70" s="87" t="s">
        <v>146</v>
      </c>
      <c r="B70" s="25" t="s">
        <v>287</v>
      </c>
      <c r="C70" s="25" t="s">
        <v>301</v>
      </c>
      <c r="D70" s="50" t="s">
        <v>302</v>
      </c>
      <c r="E70" s="46" t="s">
        <v>293</v>
      </c>
      <c r="F70" s="25" t="s">
        <v>26</v>
      </c>
      <c r="G70" s="31"/>
      <c r="H70" s="31"/>
      <c r="I70" s="31"/>
      <c r="J70" s="31"/>
      <c r="K70" s="32">
        <v>50</v>
      </c>
      <c r="L70" s="44"/>
      <c r="M70" s="31"/>
      <c r="N70" s="85" t="e">
        <f t="shared" si="0"/>
        <v>#DIV/0!</v>
      </c>
      <c r="O70" s="25" t="e">
        <f t="shared" si="1"/>
        <v>#DIV/0!</v>
      </c>
      <c r="P70" s="25" t="e">
        <f t="shared" si="2"/>
        <v>#DIV/0!</v>
      </c>
    </row>
    <row r="71" spans="1:16" ht="63.75" x14ac:dyDescent="0.2">
      <c r="A71" s="87" t="s">
        <v>146</v>
      </c>
      <c r="B71" s="25" t="s">
        <v>287</v>
      </c>
      <c r="C71" s="25" t="s">
        <v>303</v>
      </c>
      <c r="D71" s="50" t="s">
        <v>304</v>
      </c>
      <c r="E71" s="46" t="s">
        <v>293</v>
      </c>
      <c r="F71" s="25" t="s">
        <v>26</v>
      </c>
      <c r="G71" s="31"/>
      <c r="H71" s="31"/>
      <c r="I71" s="31"/>
      <c r="J71" s="31"/>
      <c r="K71" s="32">
        <v>50</v>
      </c>
      <c r="L71" s="44"/>
      <c r="M71" s="31"/>
      <c r="N71" s="85" t="e">
        <f t="shared" si="0"/>
        <v>#DIV/0!</v>
      </c>
      <c r="O71" s="25" t="e">
        <f t="shared" si="1"/>
        <v>#DIV/0!</v>
      </c>
      <c r="P71" s="25" t="e">
        <f t="shared" si="2"/>
        <v>#DIV/0!</v>
      </c>
    </row>
    <row r="72" spans="1:16" ht="76.5" x14ac:dyDescent="0.2">
      <c r="A72" s="87" t="s">
        <v>146</v>
      </c>
      <c r="B72" s="25" t="s">
        <v>287</v>
      </c>
      <c r="C72" s="25" t="s">
        <v>305</v>
      </c>
      <c r="D72" s="50" t="s">
        <v>306</v>
      </c>
      <c r="E72" s="46" t="s">
        <v>307</v>
      </c>
      <c r="F72" s="25" t="s">
        <v>26</v>
      </c>
      <c r="G72" s="31"/>
      <c r="H72" s="31"/>
      <c r="I72" s="31"/>
      <c r="J72" s="31"/>
      <c r="K72" s="32">
        <v>100</v>
      </c>
      <c r="L72" s="44"/>
      <c r="M72" s="31"/>
      <c r="N72" s="85" t="e">
        <f t="shared" si="0"/>
        <v>#DIV/0!</v>
      </c>
      <c r="O72" s="25" t="e">
        <f t="shared" si="1"/>
        <v>#DIV/0!</v>
      </c>
      <c r="P72" s="25" t="e">
        <f t="shared" si="2"/>
        <v>#DIV/0!</v>
      </c>
    </row>
    <row r="73" spans="1:16" ht="63.75" x14ac:dyDescent="0.2">
      <c r="A73" s="87" t="s">
        <v>146</v>
      </c>
      <c r="B73" s="25" t="s">
        <v>287</v>
      </c>
      <c r="C73" s="25" t="s">
        <v>308</v>
      </c>
      <c r="D73" s="50" t="s">
        <v>309</v>
      </c>
      <c r="E73" s="46" t="s">
        <v>293</v>
      </c>
      <c r="F73" s="25" t="s">
        <v>26</v>
      </c>
      <c r="G73" s="31"/>
      <c r="H73" s="31"/>
      <c r="I73" s="31"/>
      <c r="J73" s="31"/>
      <c r="K73" s="32">
        <v>400</v>
      </c>
      <c r="L73" s="44"/>
      <c r="M73" s="31"/>
      <c r="N73" s="85" t="e">
        <f t="shared" si="0"/>
        <v>#DIV/0!</v>
      </c>
      <c r="O73" s="25" t="e">
        <f t="shared" si="1"/>
        <v>#DIV/0!</v>
      </c>
      <c r="P73" s="25" t="e">
        <f t="shared" si="2"/>
        <v>#DIV/0!</v>
      </c>
    </row>
    <row r="74" spans="1:16" ht="25.5" x14ac:dyDescent="0.2">
      <c r="A74" s="87" t="s">
        <v>146</v>
      </c>
      <c r="B74" s="25" t="s">
        <v>287</v>
      </c>
      <c r="C74" s="25" t="s">
        <v>310</v>
      </c>
      <c r="D74" s="50" t="s">
        <v>311</v>
      </c>
      <c r="E74" s="46"/>
      <c r="F74" s="25" t="s">
        <v>26</v>
      </c>
      <c r="G74" s="31"/>
      <c r="H74" s="31"/>
      <c r="I74" s="31"/>
      <c r="J74" s="31"/>
      <c r="K74" s="32">
        <v>20</v>
      </c>
      <c r="L74" s="44"/>
      <c r="M74" s="31"/>
      <c r="N74" s="85" t="e">
        <f t="shared" si="0"/>
        <v>#DIV/0!</v>
      </c>
      <c r="O74" s="25" t="e">
        <f t="shared" si="1"/>
        <v>#DIV/0!</v>
      </c>
      <c r="P74" s="25" t="e">
        <f t="shared" si="2"/>
        <v>#DIV/0!</v>
      </c>
    </row>
    <row r="75" spans="1:16" ht="127.5" x14ac:dyDescent="0.2">
      <c r="A75" s="87" t="s">
        <v>146</v>
      </c>
      <c r="B75" s="25" t="s">
        <v>287</v>
      </c>
      <c r="C75" s="25" t="s">
        <v>312</v>
      </c>
      <c r="D75" s="50" t="s">
        <v>313</v>
      </c>
      <c r="E75" s="46" t="s">
        <v>314</v>
      </c>
      <c r="F75" s="25" t="s">
        <v>26</v>
      </c>
      <c r="G75" s="31"/>
      <c r="H75" s="31"/>
      <c r="I75" s="31"/>
      <c r="J75" s="31"/>
      <c r="K75" s="32">
        <v>60</v>
      </c>
      <c r="L75" s="44"/>
      <c r="M75" s="31"/>
      <c r="N75" s="85" t="e">
        <f t="shared" si="0"/>
        <v>#DIV/0!</v>
      </c>
      <c r="O75" s="25" t="e">
        <f t="shared" si="1"/>
        <v>#DIV/0!</v>
      </c>
      <c r="P75" s="25" t="e">
        <f t="shared" si="2"/>
        <v>#DIV/0!</v>
      </c>
    </row>
    <row r="76" spans="1:16" ht="102" x14ac:dyDescent="0.2">
      <c r="A76" s="87" t="s">
        <v>146</v>
      </c>
      <c r="B76" s="25" t="s">
        <v>287</v>
      </c>
      <c r="C76" s="25" t="s">
        <v>315</v>
      </c>
      <c r="D76" s="50" t="s">
        <v>316</v>
      </c>
      <c r="E76" s="46" t="s">
        <v>317</v>
      </c>
      <c r="F76" s="25" t="s">
        <v>26</v>
      </c>
      <c r="G76" s="31"/>
      <c r="H76" s="31"/>
      <c r="I76" s="31"/>
      <c r="J76" s="31"/>
      <c r="K76" s="32">
        <v>30</v>
      </c>
      <c r="L76" s="44"/>
      <c r="M76" s="31"/>
      <c r="N76" s="85" t="e">
        <f t="shared" si="0"/>
        <v>#DIV/0!</v>
      </c>
      <c r="O76" s="25" t="e">
        <f t="shared" si="1"/>
        <v>#DIV/0!</v>
      </c>
      <c r="P76" s="25" t="e">
        <f t="shared" si="2"/>
        <v>#DIV/0!</v>
      </c>
    </row>
    <row r="77" spans="1:16" ht="102" x14ac:dyDescent="0.2">
      <c r="A77" s="87" t="s">
        <v>146</v>
      </c>
      <c r="B77" s="25" t="s">
        <v>287</v>
      </c>
      <c r="C77" s="25" t="s">
        <v>318</v>
      </c>
      <c r="D77" s="50" t="s">
        <v>319</v>
      </c>
      <c r="E77" s="46" t="s">
        <v>320</v>
      </c>
      <c r="F77" s="25" t="s">
        <v>26</v>
      </c>
      <c r="G77" s="31"/>
      <c r="H77" s="31"/>
      <c r="I77" s="31"/>
      <c r="J77" s="31"/>
      <c r="K77" s="32">
        <v>20</v>
      </c>
      <c r="L77" s="44"/>
      <c r="M77" s="31"/>
      <c r="N77" s="85" t="e">
        <f t="shared" ref="N77:N143" si="3">M77/L77</f>
        <v>#DIV/0!</v>
      </c>
      <c r="O77" s="25" t="e">
        <f t="shared" si="1"/>
        <v>#DIV/0!</v>
      </c>
      <c r="P77" s="25" t="e">
        <f t="shared" ref="P77:P143" si="4">O77*1.21</f>
        <v>#DIV/0!</v>
      </c>
    </row>
    <row r="78" spans="1:16" ht="127.5" x14ac:dyDescent="0.2">
      <c r="A78" s="87" t="s">
        <v>146</v>
      </c>
      <c r="B78" s="25" t="s">
        <v>287</v>
      </c>
      <c r="C78" s="25" t="s">
        <v>321</v>
      </c>
      <c r="D78" s="50" t="s">
        <v>322</v>
      </c>
      <c r="E78" s="46" t="s">
        <v>323</v>
      </c>
      <c r="F78" s="25" t="s">
        <v>26</v>
      </c>
      <c r="G78" s="31"/>
      <c r="H78" s="31"/>
      <c r="I78" s="31"/>
      <c r="J78" s="31"/>
      <c r="K78" s="32">
        <v>30</v>
      </c>
      <c r="L78" s="44"/>
      <c r="M78" s="31"/>
      <c r="N78" s="85" t="e">
        <f t="shared" si="3"/>
        <v>#DIV/0!</v>
      </c>
      <c r="O78" s="25" t="e">
        <f t="shared" ref="O78:O144" si="5">K78*N78</f>
        <v>#DIV/0!</v>
      </c>
      <c r="P78" s="25" t="e">
        <f t="shared" si="4"/>
        <v>#DIV/0!</v>
      </c>
    </row>
    <row r="79" spans="1:16" ht="127.5" x14ac:dyDescent="0.2">
      <c r="A79" s="87" t="s">
        <v>146</v>
      </c>
      <c r="B79" s="25" t="s">
        <v>287</v>
      </c>
      <c r="C79" s="25" t="s">
        <v>324</v>
      </c>
      <c r="D79" s="50" t="s">
        <v>322</v>
      </c>
      <c r="E79" s="46" t="s">
        <v>323</v>
      </c>
      <c r="F79" s="25" t="s">
        <v>26</v>
      </c>
      <c r="G79" s="31"/>
      <c r="H79" s="31"/>
      <c r="I79" s="31"/>
      <c r="J79" s="31"/>
      <c r="K79" s="32">
        <v>30</v>
      </c>
      <c r="L79" s="44"/>
      <c r="M79" s="31"/>
      <c r="N79" s="85" t="e">
        <f t="shared" si="3"/>
        <v>#DIV/0!</v>
      </c>
      <c r="O79" s="25" t="e">
        <f t="shared" si="5"/>
        <v>#DIV/0!</v>
      </c>
      <c r="P79" s="25" t="e">
        <f t="shared" si="4"/>
        <v>#DIV/0!</v>
      </c>
    </row>
    <row r="80" spans="1:16" ht="127.5" x14ac:dyDescent="0.2">
      <c r="A80" s="87" t="s">
        <v>146</v>
      </c>
      <c r="B80" s="25" t="s">
        <v>287</v>
      </c>
      <c r="C80" s="25" t="s">
        <v>325</v>
      </c>
      <c r="D80" s="50" t="s">
        <v>322</v>
      </c>
      <c r="E80" s="46" t="s">
        <v>323</v>
      </c>
      <c r="F80" s="25" t="s">
        <v>26</v>
      </c>
      <c r="G80" s="31"/>
      <c r="H80" s="31"/>
      <c r="I80" s="31"/>
      <c r="J80" s="31"/>
      <c r="K80" s="32">
        <v>30</v>
      </c>
      <c r="L80" s="44"/>
      <c r="M80" s="31"/>
      <c r="N80" s="85" t="e">
        <f t="shared" si="3"/>
        <v>#DIV/0!</v>
      </c>
      <c r="O80" s="25" t="e">
        <f t="shared" si="5"/>
        <v>#DIV/0!</v>
      </c>
      <c r="P80" s="25" t="e">
        <f t="shared" si="4"/>
        <v>#DIV/0!</v>
      </c>
    </row>
    <row r="81" spans="1:16" ht="127.5" x14ac:dyDescent="0.2">
      <c r="A81" s="87" t="s">
        <v>146</v>
      </c>
      <c r="B81" s="25" t="s">
        <v>287</v>
      </c>
      <c r="C81" s="25" t="s">
        <v>326</v>
      </c>
      <c r="D81" s="50" t="s">
        <v>322</v>
      </c>
      <c r="E81" s="46" t="s">
        <v>323</v>
      </c>
      <c r="F81" s="25" t="s">
        <v>26</v>
      </c>
      <c r="G81" s="31"/>
      <c r="H81" s="31"/>
      <c r="I81" s="31"/>
      <c r="J81" s="31"/>
      <c r="K81" s="32">
        <v>30</v>
      </c>
      <c r="L81" s="44"/>
      <c r="M81" s="31"/>
      <c r="N81" s="85" t="e">
        <f t="shared" si="3"/>
        <v>#DIV/0!</v>
      </c>
      <c r="O81" s="25" t="e">
        <f t="shared" si="5"/>
        <v>#DIV/0!</v>
      </c>
      <c r="P81" s="25" t="e">
        <f t="shared" si="4"/>
        <v>#DIV/0!</v>
      </c>
    </row>
    <row r="82" spans="1:16" x14ac:dyDescent="0.2">
      <c r="A82" s="87" t="s">
        <v>146</v>
      </c>
      <c r="B82" s="25" t="s">
        <v>287</v>
      </c>
      <c r="C82" s="25" t="s">
        <v>327</v>
      </c>
      <c r="D82" s="50" t="s">
        <v>328</v>
      </c>
      <c r="E82" s="46"/>
      <c r="F82" s="25" t="s">
        <v>26</v>
      </c>
      <c r="G82" s="31"/>
      <c r="H82" s="31"/>
      <c r="I82" s="31"/>
      <c r="J82" s="31"/>
      <c r="K82" s="32">
        <v>20</v>
      </c>
      <c r="L82" s="44"/>
      <c r="M82" s="31"/>
      <c r="N82" s="85" t="e">
        <f t="shared" si="3"/>
        <v>#DIV/0!</v>
      </c>
      <c r="O82" s="25" t="e">
        <f t="shared" si="5"/>
        <v>#DIV/0!</v>
      </c>
      <c r="P82" s="25" t="e">
        <f t="shared" si="4"/>
        <v>#DIV/0!</v>
      </c>
    </row>
    <row r="83" spans="1:16" ht="114.75" x14ac:dyDescent="0.2">
      <c r="A83" s="87" t="s">
        <v>146</v>
      </c>
      <c r="B83" s="25" t="s">
        <v>287</v>
      </c>
      <c r="C83" s="25" t="s">
        <v>329</v>
      </c>
      <c r="D83" s="50" t="s">
        <v>330</v>
      </c>
      <c r="E83" s="46" t="s">
        <v>331</v>
      </c>
      <c r="F83" s="25" t="s">
        <v>26</v>
      </c>
      <c r="G83" s="31"/>
      <c r="H83" s="31"/>
      <c r="I83" s="31"/>
      <c r="J83" s="31"/>
      <c r="K83" s="32">
        <v>20</v>
      </c>
      <c r="L83" s="44"/>
      <c r="M83" s="31"/>
      <c r="N83" s="85" t="e">
        <f t="shared" si="3"/>
        <v>#DIV/0!</v>
      </c>
      <c r="O83" s="25" t="e">
        <f t="shared" si="5"/>
        <v>#DIV/0!</v>
      </c>
      <c r="P83" s="25" t="e">
        <f t="shared" si="4"/>
        <v>#DIV/0!</v>
      </c>
    </row>
    <row r="84" spans="1:16" ht="102" x14ac:dyDescent="0.2">
      <c r="A84" s="87" t="s">
        <v>146</v>
      </c>
      <c r="B84" s="25" t="s">
        <v>287</v>
      </c>
      <c r="C84" s="25" t="s">
        <v>332</v>
      </c>
      <c r="D84" s="50" t="s">
        <v>333</v>
      </c>
      <c r="E84" s="46" t="s">
        <v>334</v>
      </c>
      <c r="F84" s="25" t="s">
        <v>26</v>
      </c>
      <c r="G84" s="31"/>
      <c r="H84" s="31"/>
      <c r="I84" s="31"/>
      <c r="J84" s="31"/>
      <c r="K84" s="32">
        <v>30</v>
      </c>
      <c r="L84" s="44"/>
      <c r="M84" s="31"/>
      <c r="N84" s="85" t="e">
        <f t="shared" si="3"/>
        <v>#DIV/0!</v>
      </c>
      <c r="O84" s="25" t="e">
        <f t="shared" si="5"/>
        <v>#DIV/0!</v>
      </c>
      <c r="P84" s="25" t="e">
        <f t="shared" si="4"/>
        <v>#DIV/0!</v>
      </c>
    </row>
    <row r="85" spans="1:16" ht="102" x14ac:dyDescent="0.2">
      <c r="A85" s="87" t="s">
        <v>146</v>
      </c>
      <c r="B85" s="25" t="s">
        <v>287</v>
      </c>
      <c r="C85" s="25" t="s">
        <v>335</v>
      </c>
      <c r="D85" s="50" t="s">
        <v>336</v>
      </c>
      <c r="E85" s="46" t="s">
        <v>334</v>
      </c>
      <c r="F85" s="25" t="s">
        <v>26</v>
      </c>
      <c r="G85" s="31"/>
      <c r="H85" s="31"/>
      <c r="I85" s="31"/>
      <c r="J85" s="31"/>
      <c r="K85" s="32">
        <v>30</v>
      </c>
      <c r="L85" s="44"/>
      <c r="M85" s="31"/>
      <c r="N85" s="85" t="e">
        <f t="shared" si="3"/>
        <v>#DIV/0!</v>
      </c>
      <c r="O85" s="25" t="e">
        <f t="shared" si="5"/>
        <v>#DIV/0!</v>
      </c>
      <c r="P85" s="25" t="e">
        <f t="shared" si="4"/>
        <v>#DIV/0!</v>
      </c>
    </row>
    <row r="86" spans="1:16" ht="102" x14ac:dyDescent="0.2">
      <c r="A86" s="87" t="s">
        <v>146</v>
      </c>
      <c r="B86" s="25" t="s">
        <v>287</v>
      </c>
      <c r="C86" s="25" t="s">
        <v>337</v>
      </c>
      <c r="D86" s="50" t="s">
        <v>338</v>
      </c>
      <c r="E86" s="46" t="s">
        <v>339</v>
      </c>
      <c r="F86" s="25" t="s">
        <v>26</v>
      </c>
      <c r="G86" s="31"/>
      <c r="H86" s="31"/>
      <c r="I86" s="31"/>
      <c r="J86" s="31"/>
      <c r="K86" s="32">
        <v>120</v>
      </c>
      <c r="L86" s="44"/>
      <c r="M86" s="31"/>
      <c r="N86" s="85" t="e">
        <f t="shared" si="3"/>
        <v>#DIV/0!</v>
      </c>
      <c r="O86" s="25" t="e">
        <f t="shared" si="5"/>
        <v>#DIV/0!</v>
      </c>
      <c r="P86" s="25" t="e">
        <f t="shared" si="4"/>
        <v>#DIV/0!</v>
      </c>
    </row>
    <row r="87" spans="1:16" ht="102" x14ac:dyDescent="0.2">
      <c r="A87" s="87" t="s">
        <v>146</v>
      </c>
      <c r="B87" s="25" t="s">
        <v>287</v>
      </c>
      <c r="C87" s="25" t="s">
        <v>340</v>
      </c>
      <c r="D87" s="50" t="s">
        <v>341</v>
      </c>
      <c r="E87" s="46" t="s">
        <v>342</v>
      </c>
      <c r="F87" s="25" t="s">
        <v>26</v>
      </c>
      <c r="G87" s="31"/>
      <c r="H87" s="31"/>
      <c r="I87" s="31"/>
      <c r="J87" s="31"/>
      <c r="K87" s="32">
        <v>20</v>
      </c>
      <c r="L87" s="44"/>
      <c r="M87" s="31"/>
      <c r="N87" s="85" t="e">
        <f t="shared" si="3"/>
        <v>#DIV/0!</v>
      </c>
      <c r="O87" s="25" t="e">
        <f t="shared" si="5"/>
        <v>#DIV/0!</v>
      </c>
      <c r="P87" s="25" t="e">
        <f t="shared" si="4"/>
        <v>#DIV/0!</v>
      </c>
    </row>
    <row r="88" spans="1:16" x14ac:dyDescent="0.2">
      <c r="A88" s="87" t="s">
        <v>146</v>
      </c>
      <c r="B88" s="25" t="s">
        <v>287</v>
      </c>
      <c r="C88" s="25" t="s">
        <v>343</v>
      </c>
      <c r="D88" s="50" t="s">
        <v>344</v>
      </c>
      <c r="E88" s="46"/>
      <c r="F88" s="25" t="s">
        <v>26</v>
      </c>
      <c r="G88" s="31"/>
      <c r="H88" s="31"/>
      <c r="I88" s="31"/>
      <c r="J88" s="31"/>
      <c r="K88" s="32">
        <v>600</v>
      </c>
      <c r="L88" s="44"/>
      <c r="M88" s="31"/>
      <c r="N88" s="85" t="e">
        <f t="shared" si="3"/>
        <v>#DIV/0!</v>
      </c>
      <c r="O88" s="25" t="e">
        <f t="shared" si="5"/>
        <v>#DIV/0!</v>
      </c>
      <c r="P88" s="25" t="e">
        <f t="shared" si="4"/>
        <v>#DIV/0!</v>
      </c>
    </row>
    <row r="89" spans="1:16" x14ac:dyDescent="0.2">
      <c r="A89" s="87" t="s">
        <v>146</v>
      </c>
      <c r="B89" s="25" t="s">
        <v>287</v>
      </c>
      <c r="C89" s="25" t="s">
        <v>345</v>
      </c>
      <c r="D89" s="50" t="s">
        <v>346</v>
      </c>
      <c r="E89" s="46"/>
      <c r="F89" s="25" t="s">
        <v>26</v>
      </c>
      <c r="G89" s="31"/>
      <c r="H89" s="31"/>
      <c r="I89" s="31"/>
      <c r="J89" s="31"/>
      <c r="K89" s="32">
        <v>500</v>
      </c>
      <c r="L89" s="44"/>
      <c r="M89" s="31"/>
      <c r="N89" s="85" t="e">
        <f t="shared" si="3"/>
        <v>#DIV/0!</v>
      </c>
      <c r="O89" s="25" t="e">
        <f t="shared" si="5"/>
        <v>#DIV/0!</v>
      </c>
      <c r="P89" s="25" t="e">
        <f t="shared" si="4"/>
        <v>#DIV/0!</v>
      </c>
    </row>
    <row r="90" spans="1:16" x14ac:dyDescent="0.2">
      <c r="A90" s="87" t="s">
        <v>146</v>
      </c>
      <c r="B90" s="25" t="s">
        <v>287</v>
      </c>
      <c r="C90" s="25" t="s">
        <v>347</v>
      </c>
      <c r="D90" s="50" t="s">
        <v>348</v>
      </c>
      <c r="E90" s="46"/>
      <c r="F90" s="25" t="s">
        <v>26</v>
      </c>
      <c r="G90" s="31"/>
      <c r="H90" s="31"/>
      <c r="I90" s="31"/>
      <c r="J90" s="31"/>
      <c r="K90" s="32">
        <v>100</v>
      </c>
      <c r="L90" s="44"/>
      <c r="M90" s="31"/>
      <c r="N90" s="85" t="e">
        <f t="shared" si="3"/>
        <v>#DIV/0!</v>
      </c>
      <c r="O90" s="25" t="e">
        <f t="shared" si="5"/>
        <v>#DIV/0!</v>
      </c>
      <c r="P90" s="25" t="e">
        <f t="shared" si="4"/>
        <v>#DIV/0!</v>
      </c>
    </row>
    <row r="91" spans="1:16" ht="51" x14ac:dyDescent="0.2">
      <c r="A91" s="87" t="s">
        <v>146</v>
      </c>
      <c r="B91" s="25" t="s">
        <v>287</v>
      </c>
      <c r="C91" s="25" t="s">
        <v>349</v>
      </c>
      <c r="D91" s="50" t="s">
        <v>350</v>
      </c>
      <c r="E91" s="46" t="s">
        <v>351</v>
      </c>
      <c r="F91" s="25" t="s">
        <v>26</v>
      </c>
      <c r="G91" s="31"/>
      <c r="H91" s="31"/>
      <c r="I91" s="31"/>
      <c r="J91" s="31"/>
      <c r="K91" s="32">
        <v>50</v>
      </c>
      <c r="L91" s="44"/>
      <c r="M91" s="31"/>
      <c r="N91" s="85" t="e">
        <f t="shared" si="3"/>
        <v>#DIV/0!</v>
      </c>
      <c r="O91" s="25" t="e">
        <f t="shared" si="5"/>
        <v>#DIV/0!</v>
      </c>
      <c r="P91" s="25" t="e">
        <f t="shared" si="4"/>
        <v>#DIV/0!</v>
      </c>
    </row>
    <row r="92" spans="1:16" ht="102" x14ac:dyDescent="0.2">
      <c r="A92" s="87" t="s">
        <v>146</v>
      </c>
      <c r="B92" s="25" t="s">
        <v>352</v>
      </c>
      <c r="C92" s="25" t="s">
        <v>353</v>
      </c>
      <c r="D92" s="50" t="s">
        <v>354</v>
      </c>
      <c r="E92" s="46" t="s">
        <v>355</v>
      </c>
      <c r="F92" s="25" t="s">
        <v>26</v>
      </c>
      <c r="G92" s="31"/>
      <c r="H92" s="31"/>
      <c r="I92" s="31"/>
      <c r="J92" s="31"/>
      <c r="K92" s="32">
        <v>20</v>
      </c>
      <c r="L92" s="44"/>
      <c r="M92" s="31"/>
      <c r="N92" s="85" t="e">
        <f t="shared" si="3"/>
        <v>#DIV/0!</v>
      </c>
      <c r="O92" s="25" t="e">
        <f t="shared" si="5"/>
        <v>#DIV/0!</v>
      </c>
      <c r="P92" s="25" t="e">
        <f t="shared" si="4"/>
        <v>#DIV/0!</v>
      </c>
    </row>
    <row r="93" spans="1:16" ht="51" x14ac:dyDescent="0.2">
      <c r="A93" s="87" t="s">
        <v>146</v>
      </c>
      <c r="B93" s="25" t="s">
        <v>352</v>
      </c>
      <c r="C93" s="25" t="s">
        <v>356</v>
      </c>
      <c r="D93" s="50" t="s">
        <v>357</v>
      </c>
      <c r="E93" s="46" t="s">
        <v>358</v>
      </c>
      <c r="F93" s="25" t="s">
        <v>26</v>
      </c>
      <c r="G93" s="31"/>
      <c r="H93" s="31"/>
      <c r="I93" s="31"/>
      <c r="J93" s="31"/>
      <c r="K93" s="32">
        <v>20</v>
      </c>
      <c r="L93" s="44"/>
      <c r="M93" s="31"/>
      <c r="N93" s="85" t="e">
        <f t="shared" si="3"/>
        <v>#DIV/0!</v>
      </c>
      <c r="O93" s="25" t="e">
        <f t="shared" si="5"/>
        <v>#DIV/0!</v>
      </c>
      <c r="P93" s="25" t="e">
        <f t="shared" si="4"/>
        <v>#DIV/0!</v>
      </c>
    </row>
    <row r="94" spans="1:16" ht="102" x14ac:dyDescent="0.2">
      <c r="A94" s="87" t="s">
        <v>146</v>
      </c>
      <c r="B94" s="25" t="s">
        <v>352</v>
      </c>
      <c r="C94" s="25" t="s">
        <v>359</v>
      </c>
      <c r="D94" s="50" t="s">
        <v>360</v>
      </c>
      <c r="E94" s="46" t="s">
        <v>361</v>
      </c>
      <c r="F94" s="25" t="s">
        <v>362</v>
      </c>
      <c r="G94" s="31"/>
      <c r="H94" s="31"/>
      <c r="I94" s="31"/>
      <c r="J94" s="31"/>
      <c r="K94" s="32">
        <v>80</v>
      </c>
      <c r="L94" s="44"/>
      <c r="M94" s="31"/>
      <c r="N94" s="85" t="e">
        <f t="shared" si="3"/>
        <v>#DIV/0!</v>
      </c>
      <c r="O94" s="25" t="e">
        <f t="shared" si="5"/>
        <v>#DIV/0!</v>
      </c>
      <c r="P94" s="25" t="e">
        <f t="shared" si="4"/>
        <v>#DIV/0!</v>
      </c>
    </row>
    <row r="95" spans="1:16" ht="38.25" x14ac:dyDescent="0.2">
      <c r="A95" s="87"/>
      <c r="B95" s="25" t="s">
        <v>352</v>
      </c>
      <c r="C95" s="25" t="s">
        <v>363</v>
      </c>
      <c r="D95" s="50" t="s">
        <v>364</v>
      </c>
      <c r="E95" s="46" t="s">
        <v>365</v>
      </c>
      <c r="F95" s="25" t="s">
        <v>362</v>
      </c>
      <c r="G95" s="31"/>
      <c r="H95" s="31"/>
      <c r="I95" s="31"/>
      <c r="J95" s="31"/>
      <c r="K95" s="32">
        <v>5</v>
      </c>
      <c r="L95" s="44"/>
      <c r="M95" s="31"/>
      <c r="N95" s="85" t="e">
        <f t="shared" si="3"/>
        <v>#DIV/0!</v>
      </c>
      <c r="O95" s="25" t="e">
        <f t="shared" si="5"/>
        <v>#DIV/0!</v>
      </c>
      <c r="P95" s="25" t="e">
        <f t="shared" si="4"/>
        <v>#DIV/0!</v>
      </c>
    </row>
    <row r="96" spans="1:16" x14ac:dyDescent="0.2">
      <c r="A96" s="87" t="s">
        <v>146</v>
      </c>
      <c r="B96" s="25" t="s">
        <v>366</v>
      </c>
      <c r="C96" s="25" t="s">
        <v>367</v>
      </c>
      <c r="D96" s="50" t="s">
        <v>368</v>
      </c>
      <c r="E96" s="46"/>
      <c r="F96" s="25" t="s">
        <v>362</v>
      </c>
      <c r="G96" s="31"/>
      <c r="H96" s="31"/>
      <c r="I96" s="31"/>
      <c r="J96" s="31"/>
      <c r="K96" s="32">
        <v>20</v>
      </c>
      <c r="L96" s="44"/>
      <c r="M96" s="31"/>
      <c r="N96" s="85" t="e">
        <f t="shared" si="3"/>
        <v>#DIV/0!</v>
      </c>
      <c r="O96" s="25" t="e">
        <f t="shared" si="5"/>
        <v>#DIV/0!</v>
      </c>
      <c r="P96" s="25" t="e">
        <f t="shared" si="4"/>
        <v>#DIV/0!</v>
      </c>
    </row>
    <row r="97" spans="1:16" ht="25.5" x14ac:dyDescent="0.2">
      <c r="A97" s="87" t="s">
        <v>146</v>
      </c>
      <c r="B97" s="25" t="s">
        <v>366</v>
      </c>
      <c r="C97" s="25" t="s">
        <v>369</v>
      </c>
      <c r="D97" s="50" t="s">
        <v>370</v>
      </c>
      <c r="E97" s="46" t="s">
        <v>371</v>
      </c>
      <c r="F97" s="25" t="s">
        <v>362</v>
      </c>
      <c r="G97" s="31"/>
      <c r="H97" s="31"/>
      <c r="I97" s="31"/>
      <c r="J97" s="31"/>
      <c r="K97" s="32">
        <v>20</v>
      </c>
      <c r="L97" s="44"/>
      <c r="M97" s="31"/>
      <c r="N97" s="85" t="e">
        <f t="shared" si="3"/>
        <v>#DIV/0!</v>
      </c>
      <c r="O97" s="25" t="e">
        <f t="shared" si="5"/>
        <v>#DIV/0!</v>
      </c>
      <c r="P97" s="25" t="e">
        <f t="shared" si="4"/>
        <v>#DIV/0!</v>
      </c>
    </row>
    <row r="98" spans="1:16" ht="25.5" x14ac:dyDescent="0.2">
      <c r="A98" s="87" t="s">
        <v>146</v>
      </c>
      <c r="B98" s="25" t="s">
        <v>366</v>
      </c>
      <c r="C98" s="25" t="s">
        <v>372</v>
      </c>
      <c r="D98" s="50" t="s">
        <v>373</v>
      </c>
      <c r="E98" s="46" t="s">
        <v>371</v>
      </c>
      <c r="F98" s="25" t="s">
        <v>362</v>
      </c>
      <c r="G98" s="31"/>
      <c r="H98" s="31"/>
      <c r="I98" s="31"/>
      <c r="J98" s="31"/>
      <c r="K98" s="32">
        <v>20</v>
      </c>
      <c r="L98" s="44"/>
      <c r="M98" s="31"/>
      <c r="N98" s="85" t="e">
        <f t="shared" si="3"/>
        <v>#DIV/0!</v>
      </c>
      <c r="O98" s="25" t="e">
        <f t="shared" si="5"/>
        <v>#DIV/0!</v>
      </c>
      <c r="P98" s="25" t="e">
        <f t="shared" si="4"/>
        <v>#DIV/0!</v>
      </c>
    </row>
    <row r="99" spans="1:16" ht="25.5" x14ac:dyDescent="0.2">
      <c r="A99" s="87" t="s">
        <v>146</v>
      </c>
      <c r="B99" s="25" t="s">
        <v>366</v>
      </c>
      <c r="C99" s="25" t="s">
        <v>374</v>
      </c>
      <c r="D99" s="50" t="s">
        <v>373</v>
      </c>
      <c r="E99" s="46" t="s">
        <v>371</v>
      </c>
      <c r="F99" s="25" t="s">
        <v>362</v>
      </c>
      <c r="G99" s="31"/>
      <c r="H99" s="31"/>
      <c r="I99" s="31"/>
      <c r="J99" s="31"/>
      <c r="K99" s="32">
        <v>20</v>
      </c>
      <c r="L99" s="44"/>
      <c r="M99" s="31"/>
      <c r="N99" s="85" t="e">
        <f t="shared" si="3"/>
        <v>#DIV/0!</v>
      </c>
      <c r="O99" s="25" t="e">
        <f t="shared" si="5"/>
        <v>#DIV/0!</v>
      </c>
      <c r="P99" s="25" t="e">
        <f t="shared" si="4"/>
        <v>#DIV/0!</v>
      </c>
    </row>
    <row r="100" spans="1:16" ht="25.5" x14ac:dyDescent="0.2">
      <c r="A100" s="87" t="s">
        <v>146</v>
      </c>
      <c r="B100" s="25" t="s">
        <v>366</v>
      </c>
      <c r="C100" s="25" t="s">
        <v>375</v>
      </c>
      <c r="D100" s="50" t="s">
        <v>376</v>
      </c>
      <c r="E100" s="46" t="s">
        <v>371</v>
      </c>
      <c r="F100" s="25" t="s">
        <v>362</v>
      </c>
      <c r="G100" s="31"/>
      <c r="H100" s="31"/>
      <c r="I100" s="31"/>
      <c r="J100" s="31"/>
      <c r="K100" s="32">
        <v>20</v>
      </c>
      <c r="L100" s="44"/>
      <c r="M100" s="31"/>
      <c r="N100" s="85" t="e">
        <f t="shared" si="3"/>
        <v>#DIV/0!</v>
      </c>
      <c r="O100" s="25" t="e">
        <f t="shared" si="5"/>
        <v>#DIV/0!</v>
      </c>
      <c r="P100" s="25" t="e">
        <f t="shared" si="4"/>
        <v>#DIV/0!</v>
      </c>
    </row>
    <row r="101" spans="1:16" ht="51" x14ac:dyDescent="0.2">
      <c r="A101" s="87" t="s">
        <v>146</v>
      </c>
      <c r="B101" s="25" t="s">
        <v>366</v>
      </c>
      <c r="C101" s="25" t="s">
        <v>377</v>
      </c>
      <c r="D101" s="50" t="s">
        <v>378</v>
      </c>
      <c r="E101" s="46"/>
      <c r="F101" s="25" t="s">
        <v>362</v>
      </c>
      <c r="G101" s="31"/>
      <c r="H101" s="31"/>
      <c r="I101" s="31"/>
      <c r="J101" s="31"/>
      <c r="K101" s="32">
        <v>20</v>
      </c>
      <c r="L101" s="44"/>
      <c r="M101" s="31"/>
      <c r="N101" s="85" t="e">
        <f t="shared" si="3"/>
        <v>#DIV/0!</v>
      </c>
      <c r="O101" s="25" t="e">
        <f t="shared" si="5"/>
        <v>#DIV/0!</v>
      </c>
      <c r="P101" s="25" t="e">
        <f t="shared" si="4"/>
        <v>#DIV/0!</v>
      </c>
    </row>
    <row r="102" spans="1:16" ht="38.25" x14ac:dyDescent="0.2">
      <c r="A102" s="87" t="s">
        <v>146</v>
      </c>
      <c r="B102" s="25" t="s">
        <v>366</v>
      </c>
      <c r="C102" s="25" t="s">
        <v>379</v>
      </c>
      <c r="D102" s="50" t="s">
        <v>380</v>
      </c>
      <c r="E102" s="46" t="s">
        <v>371</v>
      </c>
      <c r="F102" s="25" t="s">
        <v>362</v>
      </c>
      <c r="G102" s="31"/>
      <c r="H102" s="31"/>
      <c r="I102" s="31"/>
      <c r="J102" s="31"/>
      <c r="K102" s="32">
        <v>20</v>
      </c>
      <c r="L102" s="44"/>
      <c r="M102" s="31"/>
      <c r="N102" s="85" t="e">
        <f t="shared" si="3"/>
        <v>#DIV/0!</v>
      </c>
      <c r="O102" s="25" t="e">
        <f t="shared" si="5"/>
        <v>#DIV/0!</v>
      </c>
      <c r="P102" s="25" t="e">
        <f t="shared" si="4"/>
        <v>#DIV/0!</v>
      </c>
    </row>
    <row r="103" spans="1:16" ht="89.25" x14ac:dyDescent="0.2">
      <c r="A103" s="87" t="s">
        <v>146</v>
      </c>
      <c r="B103" s="25" t="s">
        <v>381</v>
      </c>
      <c r="C103" s="25" t="s">
        <v>546</v>
      </c>
      <c r="D103" s="50" t="s">
        <v>551</v>
      </c>
      <c r="E103" s="46" t="s">
        <v>382</v>
      </c>
      <c r="F103" s="25" t="s">
        <v>362</v>
      </c>
      <c r="G103" s="31"/>
      <c r="H103" s="31"/>
      <c r="I103" s="31"/>
      <c r="J103" s="31"/>
      <c r="K103" s="32">
        <v>100</v>
      </c>
      <c r="L103" s="44"/>
      <c r="M103" s="31"/>
      <c r="N103" s="85" t="e">
        <f t="shared" si="3"/>
        <v>#DIV/0!</v>
      </c>
      <c r="O103" s="25" t="e">
        <f t="shared" si="5"/>
        <v>#DIV/0!</v>
      </c>
      <c r="P103" s="25" t="e">
        <f t="shared" si="4"/>
        <v>#DIV/0!</v>
      </c>
    </row>
    <row r="104" spans="1:16" ht="89.25" x14ac:dyDescent="0.2">
      <c r="A104" s="87" t="s">
        <v>146</v>
      </c>
      <c r="B104" s="25" t="s">
        <v>381</v>
      </c>
      <c r="C104" s="25" t="s">
        <v>547</v>
      </c>
      <c r="D104" s="50" t="s">
        <v>551</v>
      </c>
      <c r="E104" s="46" t="s">
        <v>382</v>
      </c>
      <c r="F104" s="25" t="s">
        <v>362</v>
      </c>
      <c r="G104" s="31"/>
      <c r="H104" s="31"/>
      <c r="I104" s="31"/>
      <c r="J104" s="31"/>
      <c r="K104" s="32">
        <v>100</v>
      </c>
      <c r="L104" s="44"/>
      <c r="M104" s="31"/>
      <c r="N104" s="85" t="e">
        <f t="shared" ref="N104:N106" si="6">M104/L104</f>
        <v>#DIV/0!</v>
      </c>
      <c r="O104" s="25" t="e">
        <f t="shared" ref="O104:O106" si="7">K104*N104</f>
        <v>#DIV/0!</v>
      </c>
      <c r="P104" s="25" t="e">
        <f t="shared" ref="P104:P106" si="8">O104*1.21</f>
        <v>#DIV/0!</v>
      </c>
    </row>
    <row r="105" spans="1:16" ht="89.25" x14ac:dyDescent="0.2">
      <c r="A105" s="87" t="s">
        <v>146</v>
      </c>
      <c r="B105" s="25" t="s">
        <v>381</v>
      </c>
      <c r="C105" s="25" t="s">
        <v>548</v>
      </c>
      <c r="D105" s="50" t="s">
        <v>551</v>
      </c>
      <c r="E105" s="46" t="s">
        <v>382</v>
      </c>
      <c r="F105" s="25" t="s">
        <v>362</v>
      </c>
      <c r="G105" s="31"/>
      <c r="H105" s="31"/>
      <c r="I105" s="31"/>
      <c r="J105" s="31"/>
      <c r="K105" s="32">
        <v>100</v>
      </c>
      <c r="L105" s="44"/>
      <c r="M105" s="31"/>
      <c r="N105" s="85" t="e">
        <f t="shared" si="6"/>
        <v>#DIV/0!</v>
      </c>
      <c r="O105" s="25" t="e">
        <f t="shared" si="7"/>
        <v>#DIV/0!</v>
      </c>
      <c r="P105" s="25" t="e">
        <f t="shared" si="8"/>
        <v>#DIV/0!</v>
      </c>
    </row>
    <row r="106" spans="1:16" ht="89.25" x14ac:dyDescent="0.2">
      <c r="A106" s="87" t="s">
        <v>146</v>
      </c>
      <c r="B106" s="25" t="s">
        <v>381</v>
      </c>
      <c r="C106" s="25" t="s">
        <v>549</v>
      </c>
      <c r="D106" s="50" t="s">
        <v>552</v>
      </c>
      <c r="E106" s="46" t="s">
        <v>382</v>
      </c>
      <c r="F106" s="25" t="s">
        <v>362</v>
      </c>
      <c r="G106" s="31"/>
      <c r="H106" s="31"/>
      <c r="I106" s="31"/>
      <c r="J106" s="31"/>
      <c r="K106" s="32">
        <v>100</v>
      </c>
      <c r="L106" s="44"/>
      <c r="M106" s="31"/>
      <c r="N106" s="85" t="e">
        <f t="shared" si="6"/>
        <v>#DIV/0!</v>
      </c>
      <c r="O106" s="25" t="e">
        <f t="shared" si="7"/>
        <v>#DIV/0!</v>
      </c>
      <c r="P106" s="25" t="e">
        <f t="shared" si="8"/>
        <v>#DIV/0!</v>
      </c>
    </row>
    <row r="107" spans="1:16" ht="89.25" x14ac:dyDescent="0.2">
      <c r="A107" s="87" t="s">
        <v>146</v>
      </c>
      <c r="B107" s="25" t="s">
        <v>381</v>
      </c>
      <c r="C107" s="25" t="s">
        <v>550</v>
      </c>
      <c r="D107" s="50" t="s">
        <v>551</v>
      </c>
      <c r="E107" s="46" t="s">
        <v>382</v>
      </c>
      <c r="F107" s="25" t="s">
        <v>362</v>
      </c>
      <c r="G107" s="31"/>
      <c r="H107" s="31"/>
      <c r="I107" s="31"/>
      <c r="J107" s="31"/>
      <c r="K107" s="32">
        <v>100</v>
      </c>
      <c r="L107" s="44"/>
      <c r="M107" s="31"/>
      <c r="N107" s="85" t="e">
        <f t="shared" si="3"/>
        <v>#DIV/0!</v>
      </c>
      <c r="O107" s="25" t="e">
        <f t="shared" si="5"/>
        <v>#DIV/0!</v>
      </c>
      <c r="P107" s="25" t="e">
        <f t="shared" si="4"/>
        <v>#DIV/0!</v>
      </c>
    </row>
    <row r="108" spans="1:16" ht="89.25" x14ac:dyDescent="0.2">
      <c r="A108" s="87" t="s">
        <v>146</v>
      </c>
      <c r="B108" s="25" t="s">
        <v>381</v>
      </c>
      <c r="C108" s="25" t="s">
        <v>383</v>
      </c>
      <c r="D108" s="50" t="s">
        <v>553</v>
      </c>
      <c r="E108" s="46" t="s">
        <v>384</v>
      </c>
      <c r="F108" s="25" t="s">
        <v>362</v>
      </c>
      <c r="G108" s="31"/>
      <c r="H108" s="31"/>
      <c r="I108" s="31"/>
      <c r="J108" s="31"/>
      <c r="K108" s="32">
        <v>50</v>
      </c>
      <c r="L108" s="44"/>
      <c r="M108" s="31"/>
      <c r="N108" s="85" t="e">
        <f t="shared" si="3"/>
        <v>#DIV/0!</v>
      </c>
      <c r="O108" s="25" t="e">
        <f t="shared" si="5"/>
        <v>#DIV/0!</v>
      </c>
      <c r="P108" s="25" t="e">
        <f t="shared" si="4"/>
        <v>#DIV/0!</v>
      </c>
    </row>
    <row r="109" spans="1:16" ht="63.75" x14ac:dyDescent="0.2">
      <c r="A109" s="87" t="s">
        <v>146</v>
      </c>
      <c r="B109" s="25" t="s">
        <v>381</v>
      </c>
      <c r="C109" s="25" t="s">
        <v>385</v>
      </c>
      <c r="D109" s="50" t="s">
        <v>554</v>
      </c>
      <c r="E109" s="46" t="s">
        <v>386</v>
      </c>
      <c r="F109" s="25" t="s">
        <v>362</v>
      </c>
      <c r="G109" s="31"/>
      <c r="H109" s="31"/>
      <c r="I109" s="31"/>
      <c r="J109" s="31"/>
      <c r="K109" s="32">
        <v>20</v>
      </c>
      <c r="L109" s="44"/>
      <c r="M109" s="31"/>
      <c r="N109" s="85" t="e">
        <f t="shared" si="3"/>
        <v>#DIV/0!</v>
      </c>
      <c r="O109" s="25" t="e">
        <f t="shared" si="5"/>
        <v>#DIV/0!</v>
      </c>
      <c r="P109" s="25" t="e">
        <f t="shared" si="4"/>
        <v>#DIV/0!</v>
      </c>
    </row>
    <row r="110" spans="1:16" x14ac:dyDescent="0.2">
      <c r="A110" s="87" t="s">
        <v>146</v>
      </c>
      <c r="B110" s="25" t="s">
        <v>381</v>
      </c>
      <c r="C110" s="25" t="s">
        <v>387</v>
      </c>
      <c r="D110" s="50" t="s">
        <v>388</v>
      </c>
      <c r="E110" s="46"/>
      <c r="F110" s="25" t="s">
        <v>362</v>
      </c>
      <c r="G110" s="31"/>
      <c r="H110" s="31"/>
      <c r="I110" s="31"/>
      <c r="J110" s="31"/>
      <c r="K110" s="32">
        <v>75</v>
      </c>
      <c r="L110" s="44"/>
      <c r="M110" s="31"/>
      <c r="N110" s="85" t="e">
        <f t="shared" si="3"/>
        <v>#DIV/0!</v>
      </c>
      <c r="O110" s="25" t="e">
        <f t="shared" si="5"/>
        <v>#DIV/0!</v>
      </c>
      <c r="P110" s="25" t="e">
        <f t="shared" si="4"/>
        <v>#DIV/0!</v>
      </c>
    </row>
    <row r="111" spans="1:16" ht="76.5" x14ac:dyDescent="0.2">
      <c r="A111" s="87" t="s">
        <v>146</v>
      </c>
      <c r="B111" s="25" t="s">
        <v>381</v>
      </c>
      <c r="C111" s="25" t="s">
        <v>389</v>
      </c>
      <c r="D111" s="50" t="s">
        <v>390</v>
      </c>
      <c r="E111" s="46" t="s">
        <v>391</v>
      </c>
      <c r="F111" s="25" t="s">
        <v>362</v>
      </c>
      <c r="G111" s="31"/>
      <c r="H111" s="31"/>
      <c r="I111" s="31"/>
      <c r="J111" s="31"/>
      <c r="K111" s="32">
        <v>10</v>
      </c>
      <c r="L111" s="44"/>
      <c r="M111" s="31"/>
      <c r="N111" s="85" t="e">
        <f t="shared" si="3"/>
        <v>#DIV/0!</v>
      </c>
      <c r="O111" s="25" t="e">
        <f t="shared" si="5"/>
        <v>#DIV/0!</v>
      </c>
      <c r="P111" s="25" t="e">
        <f t="shared" si="4"/>
        <v>#DIV/0!</v>
      </c>
    </row>
    <row r="112" spans="1:16" ht="76.5" x14ac:dyDescent="0.2">
      <c r="A112" s="87" t="s">
        <v>146</v>
      </c>
      <c r="B112" s="25" t="s">
        <v>381</v>
      </c>
      <c r="C112" s="25" t="s">
        <v>392</v>
      </c>
      <c r="D112" s="50" t="s">
        <v>393</v>
      </c>
      <c r="E112" s="46" t="s">
        <v>394</v>
      </c>
      <c r="F112" s="25" t="s">
        <v>362</v>
      </c>
      <c r="G112" s="31"/>
      <c r="H112" s="31"/>
      <c r="I112" s="31"/>
      <c r="J112" s="31"/>
      <c r="K112" s="32">
        <v>10</v>
      </c>
      <c r="L112" s="44"/>
      <c r="M112" s="31"/>
      <c r="N112" s="85" t="e">
        <f t="shared" si="3"/>
        <v>#DIV/0!</v>
      </c>
      <c r="O112" s="25" t="e">
        <f t="shared" si="5"/>
        <v>#DIV/0!</v>
      </c>
      <c r="P112" s="25" t="e">
        <f t="shared" si="4"/>
        <v>#DIV/0!</v>
      </c>
    </row>
    <row r="113" spans="1:16" ht="63.75" x14ac:dyDescent="0.2">
      <c r="A113" s="87" t="s">
        <v>146</v>
      </c>
      <c r="B113" s="25" t="s">
        <v>381</v>
      </c>
      <c r="C113" s="25" t="s">
        <v>395</v>
      </c>
      <c r="D113" s="50" t="s">
        <v>396</v>
      </c>
      <c r="E113" s="46" t="s">
        <v>246</v>
      </c>
      <c r="F113" s="25" t="s">
        <v>362</v>
      </c>
      <c r="G113" s="31"/>
      <c r="H113" s="31"/>
      <c r="I113" s="31"/>
      <c r="J113" s="31"/>
      <c r="K113" s="32">
        <v>30</v>
      </c>
      <c r="L113" s="44"/>
      <c r="M113" s="31"/>
      <c r="N113" s="85" t="e">
        <f t="shared" si="3"/>
        <v>#DIV/0!</v>
      </c>
      <c r="O113" s="25" t="e">
        <f t="shared" si="5"/>
        <v>#DIV/0!</v>
      </c>
      <c r="P113" s="25" t="e">
        <f t="shared" si="4"/>
        <v>#DIV/0!</v>
      </c>
    </row>
    <row r="114" spans="1:16" ht="76.5" x14ac:dyDescent="0.2">
      <c r="A114" s="87" t="s">
        <v>146</v>
      </c>
      <c r="B114" s="25" t="s">
        <v>381</v>
      </c>
      <c r="C114" s="25" t="s">
        <v>397</v>
      </c>
      <c r="D114" s="50" t="s">
        <v>398</v>
      </c>
      <c r="E114" s="46" t="s">
        <v>391</v>
      </c>
      <c r="F114" s="25" t="s">
        <v>362</v>
      </c>
      <c r="G114" s="31"/>
      <c r="H114" s="31"/>
      <c r="I114" s="31"/>
      <c r="J114" s="31"/>
      <c r="K114" s="32">
        <v>50</v>
      </c>
      <c r="L114" s="44"/>
      <c r="M114" s="31"/>
      <c r="N114" s="85" t="e">
        <f t="shared" si="3"/>
        <v>#DIV/0!</v>
      </c>
      <c r="O114" s="25" t="e">
        <f t="shared" si="5"/>
        <v>#DIV/0!</v>
      </c>
      <c r="P114" s="25" t="e">
        <f t="shared" si="4"/>
        <v>#DIV/0!</v>
      </c>
    </row>
    <row r="115" spans="1:16" ht="76.5" x14ac:dyDescent="0.2">
      <c r="A115" s="87" t="s">
        <v>146</v>
      </c>
      <c r="B115" s="25" t="s">
        <v>381</v>
      </c>
      <c r="C115" s="25" t="s">
        <v>399</v>
      </c>
      <c r="D115" s="50" t="s">
        <v>400</v>
      </c>
      <c r="E115" s="46" t="s">
        <v>394</v>
      </c>
      <c r="F115" s="25" t="s">
        <v>362</v>
      </c>
      <c r="G115" s="31"/>
      <c r="H115" s="31"/>
      <c r="I115" s="31"/>
      <c r="J115" s="31"/>
      <c r="K115" s="32">
        <v>50</v>
      </c>
      <c r="L115" s="44"/>
      <c r="M115" s="31"/>
      <c r="N115" s="85" t="e">
        <f t="shared" si="3"/>
        <v>#DIV/0!</v>
      </c>
      <c r="O115" s="25" t="e">
        <f t="shared" si="5"/>
        <v>#DIV/0!</v>
      </c>
      <c r="P115" s="25" t="e">
        <f t="shared" si="4"/>
        <v>#DIV/0!</v>
      </c>
    </row>
    <row r="116" spans="1:16" ht="76.5" x14ac:dyDescent="0.2">
      <c r="A116" s="87" t="s">
        <v>146</v>
      </c>
      <c r="B116" s="25" t="s">
        <v>381</v>
      </c>
      <c r="C116" s="25" t="s">
        <v>401</v>
      </c>
      <c r="D116" s="50" t="s">
        <v>402</v>
      </c>
      <c r="E116" s="46" t="s">
        <v>403</v>
      </c>
      <c r="F116" s="25" t="s">
        <v>362</v>
      </c>
      <c r="G116" s="31"/>
      <c r="H116" s="31"/>
      <c r="I116" s="31"/>
      <c r="J116" s="31"/>
      <c r="K116" s="32">
        <v>30</v>
      </c>
      <c r="L116" s="44"/>
      <c r="M116" s="31"/>
      <c r="N116" s="85" t="e">
        <f t="shared" si="3"/>
        <v>#DIV/0!</v>
      </c>
      <c r="O116" s="25" t="e">
        <f t="shared" si="5"/>
        <v>#DIV/0!</v>
      </c>
      <c r="P116" s="25" t="e">
        <f t="shared" si="4"/>
        <v>#DIV/0!</v>
      </c>
    </row>
    <row r="117" spans="1:16" ht="63.75" x14ac:dyDescent="0.2">
      <c r="A117" s="87" t="s">
        <v>146</v>
      </c>
      <c r="B117" s="25" t="s">
        <v>381</v>
      </c>
      <c r="C117" s="25" t="s">
        <v>404</v>
      </c>
      <c r="D117" s="50" t="s">
        <v>405</v>
      </c>
      <c r="E117" s="46" t="s">
        <v>406</v>
      </c>
      <c r="F117" s="25" t="s">
        <v>362</v>
      </c>
      <c r="G117" s="31"/>
      <c r="H117" s="31"/>
      <c r="I117" s="31"/>
      <c r="J117" s="31"/>
      <c r="K117" s="32">
        <v>20</v>
      </c>
      <c r="L117" s="44"/>
      <c r="M117" s="31"/>
      <c r="N117" s="85" t="e">
        <f t="shared" si="3"/>
        <v>#DIV/0!</v>
      </c>
      <c r="O117" s="25" t="e">
        <f t="shared" si="5"/>
        <v>#DIV/0!</v>
      </c>
      <c r="P117" s="25" t="e">
        <f t="shared" si="4"/>
        <v>#DIV/0!</v>
      </c>
    </row>
    <row r="118" spans="1:16" ht="63.75" x14ac:dyDescent="0.2">
      <c r="A118" s="87" t="s">
        <v>146</v>
      </c>
      <c r="B118" s="25" t="s">
        <v>381</v>
      </c>
      <c r="C118" s="25" t="s">
        <v>407</v>
      </c>
      <c r="D118" s="50" t="s">
        <v>408</v>
      </c>
      <c r="E118" s="46" t="s">
        <v>406</v>
      </c>
      <c r="F118" s="25" t="s">
        <v>362</v>
      </c>
      <c r="G118" s="31"/>
      <c r="H118" s="31"/>
      <c r="I118" s="31"/>
      <c r="J118" s="31"/>
      <c r="K118" s="32">
        <v>20</v>
      </c>
      <c r="L118" s="44"/>
      <c r="M118" s="31"/>
      <c r="N118" s="85" t="e">
        <f t="shared" si="3"/>
        <v>#DIV/0!</v>
      </c>
      <c r="O118" s="25" t="e">
        <f t="shared" si="5"/>
        <v>#DIV/0!</v>
      </c>
      <c r="P118" s="25" t="e">
        <f t="shared" si="4"/>
        <v>#DIV/0!</v>
      </c>
    </row>
    <row r="119" spans="1:16" ht="51" x14ac:dyDescent="0.2">
      <c r="A119" s="87" t="s">
        <v>146</v>
      </c>
      <c r="B119" s="25" t="s">
        <v>381</v>
      </c>
      <c r="C119" s="25" t="s">
        <v>409</v>
      </c>
      <c r="D119" s="50" t="s">
        <v>410</v>
      </c>
      <c r="E119" s="46" t="s">
        <v>411</v>
      </c>
      <c r="F119" s="25" t="s">
        <v>362</v>
      </c>
      <c r="G119" s="31"/>
      <c r="H119" s="31"/>
      <c r="I119" s="31"/>
      <c r="J119" s="31"/>
      <c r="K119" s="32">
        <v>10</v>
      </c>
      <c r="L119" s="44"/>
      <c r="M119" s="31"/>
      <c r="N119" s="85" t="e">
        <f t="shared" si="3"/>
        <v>#DIV/0!</v>
      </c>
      <c r="O119" s="25" t="e">
        <f t="shared" si="5"/>
        <v>#DIV/0!</v>
      </c>
      <c r="P119" s="25" t="e">
        <f t="shared" si="4"/>
        <v>#DIV/0!</v>
      </c>
    </row>
    <row r="120" spans="1:16" ht="51" x14ac:dyDescent="0.2">
      <c r="A120" s="87" t="s">
        <v>146</v>
      </c>
      <c r="B120" s="25" t="s">
        <v>381</v>
      </c>
      <c r="C120" s="25" t="s">
        <v>412</v>
      </c>
      <c r="D120" s="50" t="s">
        <v>413</v>
      </c>
      <c r="E120" s="46" t="s">
        <v>411</v>
      </c>
      <c r="F120" s="25" t="s">
        <v>362</v>
      </c>
      <c r="G120" s="31"/>
      <c r="H120" s="31"/>
      <c r="I120" s="31"/>
      <c r="J120" s="31"/>
      <c r="K120" s="32">
        <v>15</v>
      </c>
      <c r="L120" s="44"/>
      <c r="M120" s="31"/>
      <c r="N120" s="85" t="e">
        <f t="shared" si="3"/>
        <v>#DIV/0!</v>
      </c>
      <c r="O120" s="25" t="e">
        <f t="shared" si="5"/>
        <v>#DIV/0!</v>
      </c>
      <c r="P120" s="25" t="e">
        <f t="shared" si="4"/>
        <v>#DIV/0!</v>
      </c>
    </row>
    <row r="121" spans="1:16" ht="51" x14ac:dyDescent="0.2">
      <c r="A121" s="87" t="s">
        <v>146</v>
      </c>
      <c r="B121" s="25" t="s">
        <v>381</v>
      </c>
      <c r="C121" s="25" t="s">
        <v>414</v>
      </c>
      <c r="D121" s="50" t="s">
        <v>415</v>
      </c>
      <c r="E121" s="46"/>
      <c r="F121" s="25" t="s">
        <v>362</v>
      </c>
      <c r="G121" s="31"/>
      <c r="H121" s="31"/>
      <c r="I121" s="31"/>
      <c r="J121" s="31"/>
      <c r="K121" s="32">
        <v>10</v>
      </c>
      <c r="L121" s="44"/>
      <c r="M121" s="31"/>
      <c r="N121" s="85" t="e">
        <f t="shared" si="3"/>
        <v>#DIV/0!</v>
      </c>
      <c r="O121" s="25" t="e">
        <f t="shared" si="5"/>
        <v>#DIV/0!</v>
      </c>
      <c r="P121" s="25" t="e">
        <f t="shared" si="4"/>
        <v>#DIV/0!</v>
      </c>
    </row>
    <row r="122" spans="1:16" ht="51" x14ac:dyDescent="0.2">
      <c r="A122" s="87" t="s">
        <v>146</v>
      </c>
      <c r="B122" s="25" t="s">
        <v>381</v>
      </c>
      <c r="C122" s="25" t="s">
        <v>416</v>
      </c>
      <c r="D122" s="50" t="s">
        <v>417</v>
      </c>
      <c r="E122" s="46"/>
      <c r="F122" s="25" t="s">
        <v>362</v>
      </c>
      <c r="G122" s="31"/>
      <c r="H122" s="31"/>
      <c r="I122" s="31"/>
      <c r="J122" s="31"/>
      <c r="K122" s="32">
        <v>30</v>
      </c>
      <c r="L122" s="44"/>
      <c r="M122" s="31"/>
      <c r="N122" s="85" t="e">
        <f t="shared" si="3"/>
        <v>#DIV/0!</v>
      </c>
      <c r="O122" s="25" t="e">
        <f t="shared" si="5"/>
        <v>#DIV/0!</v>
      </c>
      <c r="P122" s="25" t="e">
        <f t="shared" si="4"/>
        <v>#DIV/0!</v>
      </c>
    </row>
    <row r="123" spans="1:16" ht="63.75" x14ac:dyDescent="0.2">
      <c r="A123" s="87" t="s">
        <v>146</v>
      </c>
      <c r="B123" s="25" t="s">
        <v>381</v>
      </c>
      <c r="C123" s="25" t="s">
        <v>418</v>
      </c>
      <c r="D123" s="50" t="s">
        <v>419</v>
      </c>
      <c r="E123" s="46" t="s">
        <v>420</v>
      </c>
      <c r="F123" s="25" t="s">
        <v>362</v>
      </c>
      <c r="G123" s="31"/>
      <c r="H123" s="31"/>
      <c r="I123" s="31"/>
      <c r="J123" s="31"/>
      <c r="K123" s="32">
        <v>5</v>
      </c>
      <c r="L123" s="44"/>
      <c r="M123" s="31"/>
      <c r="N123" s="85" t="e">
        <f t="shared" si="3"/>
        <v>#DIV/0!</v>
      </c>
      <c r="O123" s="25" t="e">
        <f t="shared" si="5"/>
        <v>#DIV/0!</v>
      </c>
      <c r="P123" s="25" t="e">
        <f t="shared" si="4"/>
        <v>#DIV/0!</v>
      </c>
    </row>
    <row r="124" spans="1:16" ht="63.75" x14ac:dyDescent="0.2">
      <c r="A124" s="87" t="s">
        <v>146</v>
      </c>
      <c r="B124" s="25" t="s">
        <v>381</v>
      </c>
      <c r="C124" s="25" t="s">
        <v>421</v>
      </c>
      <c r="D124" s="50" t="s">
        <v>422</v>
      </c>
      <c r="E124" s="46" t="s">
        <v>420</v>
      </c>
      <c r="F124" s="25" t="s">
        <v>362</v>
      </c>
      <c r="G124" s="31"/>
      <c r="H124" s="31"/>
      <c r="I124" s="31"/>
      <c r="J124" s="31"/>
      <c r="K124" s="32">
        <v>15</v>
      </c>
      <c r="L124" s="44"/>
      <c r="M124" s="31"/>
      <c r="N124" s="85" t="e">
        <f t="shared" si="3"/>
        <v>#DIV/0!</v>
      </c>
      <c r="O124" s="25" t="e">
        <f t="shared" si="5"/>
        <v>#DIV/0!</v>
      </c>
      <c r="P124" s="25" t="e">
        <f t="shared" si="4"/>
        <v>#DIV/0!</v>
      </c>
    </row>
    <row r="125" spans="1:16" ht="38.25" x14ac:dyDescent="0.2">
      <c r="A125" s="87" t="s">
        <v>146</v>
      </c>
      <c r="B125" s="25" t="s">
        <v>423</v>
      </c>
      <c r="C125" s="25" t="s">
        <v>424</v>
      </c>
      <c r="D125" s="50" t="s">
        <v>425</v>
      </c>
      <c r="E125" s="46" t="s">
        <v>426</v>
      </c>
      <c r="F125" s="25" t="s">
        <v>362</v>
      </c>
      <c r="G125" s="31"/>
      <c r="H125" s="31"/>
      <c r="I125" s="31"/>
      <c r="J125" s="31"/>
      <c r="K125" s="32">
        <v>5</v>
      </c>
      <c r="L125" s="44"/>
      <c r="M125" s="31"/>
      <c r="N125" s="85" t="e">
        <f t="shared" si="3"/>
        <v>#DIV/0!</v>
      </c>
      <c r="O125" s="25" t="e">
        <f t="shared" si="5"/>
        <v>#DIV/0!</v>
      </c>
      <c r="P125" s="25" t="e">
        <f t="shared" si="4"/>
        <v>#DIV/0!</v>
      </c>
    </row>
    <row r="126" spans="1:16" ht="76.5" x14ac:dyDescent="0.2">
      <c r="A126" s="87" t="s">
        <v>146</v>
      </c>
      <c r="B126" s="25" t="s">
        <v>427</v>
      </c>
      <c r="C126" s="25" t="s">
        <v>428</v>
      </c>
      <c r="D126" s="50" t="s">
        <v>429</v>
      </c>
      <c r="E126" s="46" t="s">
        <v>430</v>
      </c>
      <c r="F126" s="25" t="s">
        <v>362</v>
      </c>
      <c r="G126" s="31"/>
      <c r="H126" s="31"/>
      <c r="I126" s="31"/>
      <c r="J126" s="31"/>
      <c r="K126" s="32">
        <v>20</v>
      </c>
      <c r="L126" s="44"/>
      <c r="M126" s="31"/>
      <c r="N126" s="85" t="e">
        <f t="shared" si="3"/>
        <v>#DIV/0!</v>
      </c>
      <c r="O126" s="25" t="e">
        <f t="shared" si="5"/>
        <v>#DIV/0!</v>
      </c>
      <c r="P126" s="25" t="e">
        <f t="shared" si="4"/>
        <v>#DIV/0!</v>
      </c>
    </row>
    <row r="127" spans="1:16" ht="63.75" x14ac:dyDescent="0.2">
      <c r="A127" s="87" t="s">
        <v>146</v>
      </c>
      <c r="B127" s="25" t="s">
        <v>431</v>
      </c>
      <c r="C127" s="25" t="s">
        <v>432</v>
      </c>
      <c r="D127" s="50" t="s">
        <v>433</v>
      </c>
      <c r="E127" s="46" t="s">
        <v>434</v>
      </c>
      <c r="F127" s="25" t="s">
        <v>362</v>
      </c>
      <c r="G127" s="31"/>
      <c r="H127" s="31"/>
      <c r="I127" s="31"/>
      <c r="J127" s="31"/>
      <c r="K127" s="32">
        <v>5</v>
      </c>
      <c r="L127" s="44"/>
      <c r="M127" s="31"/>
      <c r="N127" s="85" t="e">
        <f t="shared" si="3"/>
        <v>#DIV/0!</v>
      </c>
      <c r="O127" s="25" t="e">
        <f t="shared" si="5"/>
        <v>#DIV/0!</v>
      </c>
      <c r="P127" s="25" t="e">
        <f t="shared" si="4"/>
        <v>#DIV/0!</v>
      </c>
    </row>
    <row r="128" spans="1:16" ht="89.25" x14ac:dyDescent="0.2">
      <c r="A128" s="87" t="s">
        <v>146</v>
      </c>
      <c r="B128" s="25" t="s">
        <v>431</v>
      </c>
      <c r="C128" s="25" t="s">
        <v>435</v>
      </c>
      <c r="D128" s="50"/>
      <c r="E128" s="46" t="s">
        <v>436</v>
      </c>
      <c r="F128" s="25" t="s">
        <v>362</v>
      </c>
      <c r="G128" s="31"/>
      <c r="H128" s="31"/>
      <c r="I128" s="31"/>
      <c r="J128" s="31"/>
      <c r="K128" s="32">
        <v>25</v>
      </c>
      <c r="L128" s="44"/>
      <c r="M128" s="31"/>
      <c r="N128" s="85" t="e">
        <f t="shared" si="3"/>
        <v>#DIV/0!</v>
      </c>
      <c r="O128" s="25" t="e">
        <f t="shared" si="5"/>
        <v>#DIV/0!</v>
      </c>
      <c r="P128" s="25" t="e">
        <f t="shared" si="4"/>
        <v>#DIV/0!</v>
      </c>
    </row>
    <row r="129" spans="1:16" ht="89.25" x14ac:dyDescent="0.2">
      <c r="A129" s="87" t="s">
        <v>146</v>
      </c>
      <c r="B129" s="25" t="s">
        <v>431</v>
      </c>
      <c r="C129" s="25" t="s">
        <v>437</v>
      </c>
      <c r="D129" s="50"/>
      <c r="E129" s="46" t="s">
        <v>438</v>
      </c>
      <c r="F129" s="25" t="s">
        <v>362</v>
      </c>
      <c r="G129" s="31"/>
      <c r="H129" s="31"/>
      <c r="I129" s="31"/>
      <c r="J129" s="31"/>
      <c r="K129" s="32">
        <v>5</v>
      </c>
      <c r="L129" s="44"/>
      <c r="M129" s="31"/>
      <c r="N129" s="85" t="e">
        <f t="shared" si="3"/>
        <v>#DIV/0!</v>
      </c>
      <c r="O129" s="25" t="e">
        <f t="shared" si="5"/>
        <v>#DIV/0!</v>
      </c>
      <c r="P129" s="25" t="e">
        <f t="shared" si="4"/>
        <v>#DIV/0!</v>
      </c>
    </row>
    <row r="130" spans="1:16" ht="63.75" x14ac:dyDescent="0.2">
      <c r="A130" s="87" t="s">
        <v>146</v>
      </c>
      <c r="B130" s="25" t="s">
        <v>431</v>
      </c>
      <c r="C130" s="25" t="s">
        <v>439</v>
      </c>
      <c r="D130" s="50"/>
      <c r="E130" s="46" t="s">
        <v>440</v>
      </c>
      <c r="F130" s="25" t="s">
        <v>362</v>
      </c>
      <c r="G130" s="31"/>
      <c r="H130" s="31"/>
      <c r="I130" s="31"/>
      <c r="J130" s="31"/>
      <c r="K130" s="32">
        <v>5</v>
      </c>
      <c r="L130" s="44"/>
      <c r="M130" s="31"/>
      <c r="N130" s="85" t="e">
        <f t="shared" si="3"/>
        <v>#DIV/0!</v>
      </c>
      <c r="O130" s="25" t="e">
        <f t="shared" si="5"/>
        <v>#DIV/0!</v>
      </c>
      <c r="P130" s="25" t="e">
        <f t="shared" si="4"/>
        <v>#DIV/0!</v>
      </c>
    </row>
    <row r="131" spans="1:16" ht="63.75" x14ac:dyDescent="0.2">
      <c r="A131" s="87" t="s">
        <v>146</v>
      </c>
      <c r="B131" s="25" t="s">
        <v>431</v>
      </c>
      <c r="C131" s="25" t="s">
        <v>441</v>
      </c>
      <c r="D131" s="50" t="s">
        <v>442</v>
      </c>
      <c r="E131" s="46" t="s">
        <v>434</v>
      </c>
      <c r="F131" s="25" t="s">
        <v>362</v>
      </c>
      <c r="G131" s="31"/>
      <c r="H131" s="31"/>
      <c r="I131" s="31"/>
      <c r="J131" s="31"/>
      <c r="K131" s="32">
        <v>5</v>
      </c>
      <c r="L131" s="44"/>
      <c r="M131" s="31"/>
      <c r="N131" s="85" t="e">
        <f t="shared" si="3"/>
        <v>#DIV/0!</v>
      </c>
      <c r="O131" s="25" t="e">
        <f t="shared" si="5"/>
        <v>#DIV/0!</v>
      </c>
      <c r="P131" s="25" t="e">
        <f t="shared" si="4"/>
        <v>#DIV/0!</v>
      </c>
    </row>
    <row r="132" spans="1:16" ht="25.5" x14ac:dyDescent="0.2">
      <c r="A132" s="87" t="s">
        <v>146</v>
      </c>
      <c r="B132" s="25" t="s">
        <v>443</v>
      </c>
      <c r="C132" s="25" t="s">
        <v>444</v>
      </c>
      <c r="D132" s="50"/>
      <c r="E132" s="46" t="s">
        <v>445</v>
      </c>
      <c r="F132" s="25" t="s">
        <v>362</v>
      </c>
      <c r="G132" s="31"/>
      <c r="H132" s="31"/>
      <c r="I132" s="31"/>
      <c r="J132" s="31"/>
      <c r="K132" s="32">
        <v>10</v>
      </c>
      <c r="L132" s="44"/>
      <c r="M132" s="31"/>
      <c r="N132" s="85" t="e">
        <f t="shared" si="3"/>
        <v>#DIV/0!</v>
      </c>
      <c r="O132" s="25" t="e">
        <f t="shared" si="5"/>
        <v>#DIV/0!</v>
      </c>
      <c r="P132" s="25" t="e">
        <f t="shared" si="4"/>
        <v>#DIV/0!</v>
      </c>
    </row>
    <row r="133" spans="1:16" ht="25.5" x14ac:dyDescent="0.2">
      <c r="A133" s="87" t="s">
        <v>146</v>
      </c>
      <c r="B133" s="25" t="s">
        <v>443</v>
      </c>
      <c r="C133" s="25" t="s">
        <v>446</v>
      </c>
      <c r="D133" s="50" t="s">
        <v>447</v>
      </c>
      <c r="E133" s="46" t="s">
        <v>448</v>
      </c>
      <c r="F133" s="25" t="s">
        <v>362</v>
      </c>
      <c r="G133" s="31"/>
      <c r="H133" s="31"/>
      <c r="I133" s="31"/>
      <c r="J133" s="31"/>
      <c r="K133" s="32">
        <v>5</v>
      </c>
      <c r="L133" s="44"/>
      <c r="M133" s="31"/>
      <c r="N133" s="85" t="e">
        <f t="shared" si="3"/>
        <v>#DIV/0!</v>
      </c>
      <c r="O133" s="25" t="e">
        <f t="shared" si="5"/>
        <v>#DIV/0!</v>
      </c>
      <c r="P133" s="25" t="e">
        <f t="shared" si="4"/>
        <v>#DIV/0!</v>
      </c>
    </row>
    <row r="134" spans="1:16" ht="51" x14ac:dyDescent="0.2">
      <c r="A134" s="87" t="s">
        <v>146</v>
      </c>
      <c r="B134" s="25" t="s">
        <v>443</v>
      </c>
      <c r="C134" s="25" t="s">
        <v>449</v>
      </c>
      <c r="D134" s="50" t="s">
        <v>450</v>
      </c>
      <c r="E134" s="46" t="s">
        <v>451</v>
      </c>
      <c r="F134" s="25" t="s">
        <v>362</v>
      </c>
      <c r="G134" s="31"/>
      <c r="H134" s="31"/>
      <c r="I134" s="31"/>
      <c r="J134" s="31"/>
      <c r="K134" s="32">
        <v>5</v>
      </c>
      <c r="L134" s="44"/>
      <c r="M134" s="31"/>
      <c r="N134" s="85" t="e">
        <f t="shared" si="3"/>
        <v>#DIV/0!</v>
      </c>
      <c r="O134" s="25" t="e">
        <f t="shared" si="5"/>
        <v>#DIV/0!</v>
      </c>
      <c r="P134" s="25" t="e">
        <f t="shared" si="4"/>
        <v>#DIV/0!</v>
      </c>
    </row>
    <row r="135" spans="1:16" ht="102" x14ac:dyDescent="0.2">
      <c r="A135" s="87" t="s">
        <v>146</v>
      </c>
      <c r="B135" s="25" t="s">
        <v>443</v>
      </c>
      <c r="C135" s="25" t="s">
        <v>452</v>
      </c>
      <c r="D135" s="50" t="s">
        <v>453</v>
      </c>
      <c r="E135" s="46" t="s">
        <v>454</v>
      </c>
      <c r="F135" s="25" t="s">
        <v>362</v>
      </c>
      <c r="G135" s="31"/>
      <c r="H135" s="31"/>
      <c r="I135" s="31"/>
      <c r="J135" s="31"/>
      <c r="K135" s="32">
        <v>5</v>
      </c>
      <c r="L135" s="44"/>
      <c r="M135" s="31"/>
      <c r="N135" s="85" t="e">
        <f t="shared" si="3"/>
        <v>#DIV/0!</v>
      </c>
      <c r="O135" s="25" t="e">
        <f t="shared" si="5"/>
        <v>#DIV/0!</v>
      </c>
      <c r="P135" s="25" t="e">
        <f t="shared" si="4"/>
        <v>#DIV/0!</v>
      </c>
    </row>
    <row r="136" spans="1:16" ht="102" x14ac:dyDescent="0.2">
      <c r="A136" s="87" t="s">
        <v>146</v>
      </c>
      <c r="B136" s="25" t="s">
        <v>370</v>
      </c>
      <c r="C136" s="25" t="s">
        <v>455</v>
      </c>
      <c r="D136" s="50" t="s">
        <v>456</v>
      </c>
      <c r="E136" s="46" t="s">
        <v>454</v>
      </c>
      <c r="F136" s="25" t="s">
        <v>362</v>
      </c>
      <c r="G136" s="31"/>
      <c r="H136" s="31"/>
      <c r="I136" s="31"/>
      <c r="J136" s="31"/>
      <c r="K136" s="32">
        <v>10</v>
      </c>
      <c r="L136" s="44"/>
      <c r="M136" s="31"/>
      <c r="N136" s="85" t="e">
        <f t="shared" si="3"/>
        <v>#DIV/0!</v>
      </c>
      <c r="O136" s="25" t="e">
        <f t="shared" si="5"/>
        <v>#DIV/0!</v>
      </c>
      <c r="P136" s="25" t="e">
        <f t="shared" si="4"/>
        <v>#DIV/0!</v>
      </c>
    </row>
    <row r="137" spans="1:16" ht="25.5" x14ac:dyDescent="0.2">
      <c r="A137" s="87" t="s">
        <v>146</v>
      </c>
      <c r="B137" s="25" t="s">
        <v>457</v>
      </c>
      <c r="C137" s="25" t="s">
        <v>458</v>
      </c>
      <c r="D137" s="50" t="s">
        <v>459</v>
      </c>
      <c r="E137" s="46"/>
      <c r="F137" s="25" t="s">
        <v>362</v>
      </c>
      <c r="G137" s="31"/>
      <c r="H137" s="31"/>
      <c r="I137" s="31"/>
      <c r="J137" s="31"/>
      <c r="K137" s="32">
        <v>30</v>
      </c>
      <c r="L137" s="44"/>
      <c r="M137" s="31"/>
      <c r="N137" s="85" t="e">
        <f t="shared" si="3"/>
        <v>#DIV/0!</v>
      </c>
      <c r="O137" s="25" t="e">
        <f t="shared" si="5"/>
        <v>#DIV/0!</v>
      </c>
      <c r="P137" s="25" t="e">
        <f t="shared" si="4"/>
        <v>#DIV/0!</v>
      </c>
    </row>
    <row r="138" spans="1:16" ht="38.25" x14ac:dyDescent="0.2">
      <c r="A138" s="87" t="s">
        <v>146</v>
      </c>
      <c r="B138" s="25" t="s">
        <v>457</v>
      </c>
      <c r="C138" s="25" t="s">
        <v>460</v>
      </c>
      <c r="D138" s="50" t="s">
        <v>461</v>
      </c>
      <c r="E138" s="46"/>
      <c r="F138" s="25" t="s">
        <v>362</v>
      </c>
      <c r="G138" s="31"/>
      <c r="H138" s="31"/>
      <c r="I138" s="31"/>
      <c r="J138" s="31"/>
      <c r="K138" s="32">
        <v>20</v>
      </c>
      <c r="L138" s="44"/>
      <c r="M138" s="31"/>
      <c r="N138" s="85" t="e">
        <f t="shared" si="3"/>
        <v>#DIV/0!</v>
      </c>
      <c r="O138" s="25" t="e">
        <f t="shared" si="5"/>
        <v>#DIV/0!</v>
      </c>
      <c r="P138" s="25" t="e">
        <f t="shared" si="4"/>
        <v>#DIV/0!</v>
      </c>
    </row>
    <row r="139" spans="1:16" ht="38.25" x14ac:dyDescent="0.2">
      <c r="A139" s="87" t="s">
        <v>146</v>
      </c>
      <c r="B139" s="25" t="s">
        <v>457</v>
      </c>
      <c r="C139" s="25" t="s">
        <v>462</v>
      </c>
      <c r="D139" s="50" t="s">
        <v>463</v>
      </c>
      <c r="E139" s="46"/>
      <c r="F139" s="25" t="s">
        <v>362</v>
      </c>
      <c r="G139" s="31"/>
      <c r="H139" s="31"/>
      <c r="I139" s="31"/>
      <c r="J139" s="31"/>
      <c r="K139" s="32">
        <v>10</v>
      </c>
      <c r="L139" s="44"/>
      <c r="M139" s="31"/>
      <c r="N139" s="85" t="e">
        <f t="shared" si="3"/>
        <v>#DIV/0!</v>
      </c>
      <c r="O139" s="25" t="e">
        <f t="shared" si="5"/>
        <v>#DIV/0!</v>
      </c>
      <c r="P139" s="25" t="e">
        <f t="shared" si="4"/>
        <v>#DIV/0!</v>
      </c>
    </row>
    <row r="140" spans="1:16" ht="51" x14ac:dyDescent="0.2">
      <c r="A140" s="87" t="s">
        <v>146</v>
      </c>
      <c r="B140" s="25" t="s">
        <v>457</v>
      </c>
      <c r="C140" s="25" t="s">
        <v>464</v>
      </c>
      <c r="D140" s="50" t="s">
        <v>465</v>
      </c>
      <c r="E140" s="46"/>
      <c r="F140" s="25" t="s">
        <v>362</v>
      </c>
      <c r="G140" s="31"/>
      <c r="H140" s="31"/>
      <c r="I140" s="31"/>
      <c r="J140" s="31"/>
      <c r="K140" s="32">
        <v>20</v>
      </c>
      <c r="L140" s="44"/>
      <c r="M140" s="31"/>
      <c r="N140" s="85" t="e">
        <f t="shared" si="3"/>
        <v>#DIV/0!</v>
      </c>
      <c r="O140" s="25" t="e">
        <f t="shared" si="5"/>
        <v>#DIV/0!</v>
      </c>
      <c r="P140" s="25" t="e">
        <f t="shared" si="4"/>
        <v>#DIV/0!</v>
      </c>
    </row>
    <row r="141" spans="1:16" ht="102" x14ac:dyDescent="0.2">
      <c r="A141" s="87" t="s">
        <v>146</v>
      </c>
      <c r="B141" s="25" t="s">
        <v>457</v>
      </c>
      <c r="C141" s="25" t="s">
        <v>466</v>
      </c>
      <c r="D141" s="50" t="s">
        <v>467</v>
      </c>
      <c r="E141" s="46" t="s">
        <v>468</v>
      </c>
      <c r="F141" s="25" t="s">
        <v>362</v>
      </c>
      <c r="G141" s="31"/>
      <c r="H141" s="31"/>
      <c r="I141" s="31"/>
      <c r="J141" s="31"/>
      <c r="K141" s="32">
        <v>10</v>
      </c>
      <c r="L141" s="44"/>
      <c r="M141" s="31"/>
      <c r="N141" s="85" t="e">
        <f t="shared" si="3"/>
        <v>#DIV/0!</v>
      </c>
      <c r="O141" s="25" t="e">
        <f t="shared" si="5"/>
        <v>#DIV/0!</v>
      </c>
      <c r="P141" s="25" t="e">
        <f t="shared" si="4"/>
        <v>#DIV/0!</v>
      </c>
    </row>
    <row r="142" spans="1:16" ht="25.5" x14ac:dyDescent="0.2">
      <c r="A142" s="87" t="s">
        <v>146</v>
      </c>
      <c r="B142" s="25" t="s">
        <v>457</v>
      </c>
      <c r="C142" s="25" t="s">
        <v>469</v>
      </c>
      <c r="D142" s="50" t="s">
        <v>470</v>
      </c>
      <c r="E142" s="46"/>
      <c r="F142" s="25" t="s">
        <v>362</v>
      </c>
      <c r="G142" s="31"/>
      <c r="H142" s="31"/>
      <c r="I142" s="31"/>
      <c r="J142" s="31"/>
      <c r="K142" s="32">
        <v>10</v>
      </c>
      <c r="L142" s="44"/>
      <c r="M142" s="31"/>
      <c r="N142" s="85" t="e">
        <f t="shared" si="3"/>
        <v>#DIV/0!</v>
      </c>
      <c r="O142" s="25" t="e">
        <f t="shared" si="5"/>
        <v>#DIV/0!</v>
      </c>
      <c r="P142" s="25" t="e">
        <f t="shared" si="4"/>
        <v>#DIV/0!</v>
      </c>
    </row>
    <row r="143" spans="1:16" x14ac:dyDescent="0.2">
      <c r="A143" s="87" t="s">
        <v>146</v>
      </c>
      <c r="B143" s="25" t="s">
        <v>457</v>
      </c>
      <c r="C143" s="25" t="s">
        <v>471</v>
      </c>
      <c r="D143" s="50" t="s">
        <v>472</v>
      </c>
      <c r="E143" s="46"/>
      <c r="F143" s="25" t="s">
        <v>362</v>
      </c>
      <c r="G143" s="31"/>
      <c r="H143" s="31"/>
      <c r="I143" s="31"/>
      <c r="J143" s="31"/>
      <c r="K143" s="32">
        <v>10</v>
      </c>
      <c r="L143" s="44"/>
      <c r="M143" s="31"/>
      <c r="N143" s="85" t="e">
        <f t="shared" si="3"/>
        <v>#DIV/0!</v>
      </c>
      <c r="O143" s="25" t="e">
        <f t="shared" si="5"/>
        <v>#DIV/0!</v>
      </c>
      <c r="P143" s="25" t="e">
        <f t="shared" si="4"/>
        <v>#DIV/0!</v>
      </c>
    </row>
    <row r="144" spans="1:16" x14ac:dyDescent="0.2">
      <c r="A144" s="87" t="s">
        <v>146</v>
      </c>
      <c r="B144" s="25" t="s">
        <v>457</v>
      </c>
      <c r="C144" s="25" t="s">
        <v>473</v>
      </c>
      <c r="D144" s="50" t="s">
        <v>474</v>
      </c>
      <c r="E144" s="46"/>
      <c r="F144" s="25" t="s">
        <v>362</v>
      </c>
      <c r="G144" s="31"/>
      <c r="H144" s="31"/>
      <c r="I144" s="31"/>
      <c r="J144" s="31"/>
      <c r="K144" s="32">
        <v>15</v>
      </c>
      <c r="L144" s="44"/>
      <c r="M144" s="31"/>
      <c r="N144" s="85" t="e">
        <f t="shared" ref="N144:N151" si="9">M144/L144</f>
        <v>#DIV/0!</v>
      </c>
      <c r="O144" s="25" t="e">
        <f t="shared" si="5"/>
        <v>#DIV/0!</v>
      </c>
      <c r="P144" s="25" t="e">
        <f t="shared" ref="P144:P151" si="10">O144*1.21</f>
        <v>#DIV/0!</v>
      </c>
    </row>
    <row r="145" spans="1:16" x14ac:dyDescent="0.2">
      <c r="A145" s="87" t="s">
        <v>146</v>
      </c>
      <c r="B145" s="25" t="s">
        <v>457</v>
      </c>
      <c r="C145" s="25" t="s">
        <v>475</v>
      </c>
      <c r="D145" s="50" t="s">
        <v>476</v>
      </c>
      <c r="E145" s="46"/>
      <c r="F145" s="25" t="s">
        <v>362</v>
      </c>
      <c r="G145" s="31"/>
      <c r="H145" s="31"/>
      <c r="I145" s="31"/>
      <c r="J145" s="31"/>
      <c r="K145" s="32">
        <v>15</v>
      </c>
      <c r="L145" s="44"/>
      <c r="M145" s="31"/>
      <c r="N145" s="85" t="e">
        <f t="shared" si="9"/>
        <v>#DIV/0!</v>
      </c>
      <c r="O145" s="25" t="e">
        <f t="shared" ref="O145:O151" si="11">K145*N145</f>
        <v>#DIV/0!</v>
      </c>
      <c r="P145" s="25" t="e">
        <f t="shared" si="10"/>
        <v>#DIV/0!</v>
      </c>
    </row>
    <row r="146" spans="1:16" ht="89.25" x14ac:dyDescent="0.2">
      <c r="A146" s="87" t="s">
        <v>146</v>
      </c>
      <c r="B146" s="25" t="s">
        <v>457</v>
      </c>
      <c r="C146" s="25" t="s">
        <v>477</v>
      </c>
      <c r="D146" s="50" t="s">
        <v>478</v>
      </c>
      <c r="E146" s="46" t="s">
        <v>479</v>
      </c>
      <c r="F146" s="25" t="s">
        <v>362</v>
      </c>
      <c r="G146" s="31"/>
      <c r="H146" s="31"/>
      <c r="I146" s="31"/>
      <c r="J146" s="31"/>
      <c r="K146" s="32">
        <v>50</v>
      </c>
      <c r="L146" s="44"/>
      <c r="M146" s="31"/>
      <c r="N146" s="85" t="e">
        <f t="shared" si="9"/>
        <v>#DIV/0!</v>
      </c>
      <c r="O146" s="25" t="e">
        <f t="shared" si="11"/>
        <v>#DIV/0!</v>
      </c>
      <c r="P146" s="25" t="e">
        <f t="shared" si="10"/>
        <v>#DIV/0!</v>
      </c>
    </row>
    <row r="147" spans="1:16" ht="63.75" x14ac:dyDescent="0.2">
      <c r="A147" s="87" t="s">
        <v>146</v>
      </c>
      <c r="B147" s="25" t="s">
        <v>457</v>
      </c>
      <c r="C147" s="25" t="s">
        <v>480</v>
      </c>
      <c r="D147" s="50" t="s">
        <v>481</v>
      </c>
      <c r="E147" s="46"/>
      <c r="F147" s="25" t="s">
        <v>362</v>
      </c>
      <c r="G147" s="31"/>
      <c r="H147" s="31"/>
      <c r="I147" s="31"/>
      <c r="J147" s="31"/>
      <c r="K147" s="32">
        <v>5</v>
      </c>
      <c r="L147" s="44"/>
      <c r="M147" s="31"/>
      <c r="N147" s="85" t="e">
        <f t="shared" si="9"/>
        <v>#DIV/0!</v>
      </c>
      <c r="O147" s="25" t="e">
        <f t="shared" si="11"/>
        <v>#DIV/0!</v>
      </c>
      <c r="P147" s="25" t="e">
        <f t="shared" si="10"/>
        <v>#DIV/0!</v>
      </c>
    </row>
    <row r="148" spans="1:16" ht="25.5" x14ac:dyDescent="0.2">
      <c r="A148" s="87" t="s">
        <v>146</v>
      </c>
      <c r="B148" s="25" t="s">
        <v>457</v>
      </c>
      <c r="C148" s="25" t="s">
        <v>482</v>
      </c>
      <c r="D148" s="50" t="s">
        <v>483</v>
      </c>
      <c r="E148" s="46"/>
      <c r="F148" s="25" t="s">
        <v>362</v>
      </c>
      <c r="G148" s="31"/>
      <c r="H148" s="31"/>
      <c r="I148" s="31"/>
      <c r="J148" s="31"/>
      <c r="K148" s="32">
        <v>5</v>
      </c>
      <c r="L148" s="44"/>
      <c r="M148" s="31"/>
      <c r="N148" s="85" t="e">
        <f t="shared" si="9"/>
        <v>#DIV/0!</v>
      </c>
      <c r="O148" s="25" t="e">
        <f t="shared" si="11"/>
        <v>#DIV/0!</v>
      </c>
      <c r="P148" s="25" t="e">
        <f t="shared" si="10"/>
        <v>#DIV/0!</v>
      </c>
    </row>
    <row r="149" spans="1:16" ht="38.25" x14ac:dyDescent="0.2">
      <c r="A149" s="87" t="s">
        <v>146</v>
      </c>
      <c r="B149" s="25" t="s">
        <v>457</v>
      </c>
      <c r="C149" s="25" t="s">
        <v>484</v>
      </c>
      <c r="D149" s="50" t="s">
        <v>485</v>
      </c>
      <c r="E149" s="46"/>
      <c r="F149" s="25" t="s">
        <v>362</v>
      </c>
      <c r="G149" s="31"/>
      <c r="H149" s="31"/>
      <c r="I149" s="31"/>
      <c r="J149" s="31"/>
      <c r="K149" s="32">
        <v>40</v>
      </c>
      <c r="L149" s="44"/>
      <c r="M149" s="31"/>
      <c r="N149" s="85" t="e">
        <f t="shared" si="9"/>
        <v>#DIV/0!</v>
      </c>
      <c r="O149" s="25" t="e">
        <f t="shared" si="11"/>
        <v>#DIV/0!</v>
      </c>
      <c r="P149" s="25" t="e">
        <f t="shared" si="10"/>
        <v>#DIV/0!</v>
      </c>
    </row>
    <row r="150" spans="1:16" ht="89.25" x14ac:dyDescent="0.2">
      <c r="A150" s="87" t="s">
        <v>146</v>
      </c>
      <c r="B150" s="25" t="s">
        <v>457</v>
      </c>
      <c r="C150" s="25" t="s">
        <v>486</v>
      </c>
      <c r="D150" s="50" t="s">
        <v>487</v>
      </c>
      <c r="E150" s="46" t="s">
        <v>488</v>
      </c>
      <c r="F150" s="25" t="s">
        <v>362</v>
      </c>
      <c r="G150" s="31"/>
      <c r="H150" s="31"/>
      <c r="I150" s="31"/>
      <c r="J150" s="31"/>
      <c r="K150" s="32">
        <v>130</v>
      </c>
      <c r="L150" s="44"/>
      <c r="M150" s="31"/>
      <c r="N150" s="85" t="e">
        <f t="shared" si="9"/>
        <v>#DIV/0!</v>
      </c>
      <c r="O150" s="25" t="e">
        <f t="shared" si="11"/>
        <v>#DIV/0!</v>
      </c>
      <c r="P150" s="25" t="e">
        <f t="shared" si="10"/>
        <v>#DIV/0!</v>
      </c>
    </row>
    <row r="151" spans="1:16" ht="13.5" thickBot="1" x14ac:dyDescent="0.25">
      <c r="A151" s="87" t="s">
        <v>146</v>
      </c>
      <c r="B151" s="25" t="s">
        <v>457</v>
      </c>
      <c r="C151" s="25" t="s">
        <v>489</v>
      </c>
      <c r="D151" s="50" t="s">
        <v>490</v>
      </c>
      <c r="E151" s="46"/>
      <c r="F151" s="25" t="s">
        <v>362</v>
      </c>
      <c r="G151" s="31"/>
      <c r="H151" s="31"/>
      <c r="I151" s="31"/>
      <c r="J151" s="31"/>
      <c r="K151" s="32">
        <v>5</v>
      </c>
      <c r="L151" s="44"/>
      <c r="M151" s="31"/>
      <c r="N151" s="85" t="e">
        <f t="shared" si="9"/>
        <v>#DIV/0!</v>
      </c>
      <c r="O151" s="25" t="e">
        <f t="shared" si="11"/>
        <v>#DIV/0!</v>
      </c>
      <c r="P151" s="25" t="e">
        <f t="shared" si="10"/>
        <v>#DIV/0!</v>
      </c>
    </row>
    <row r="152" spans="1:16" ht="16.5" thickBot="1" x14ac:dyDescent="0.25">
      <c r="A152" s="51" t="s">
        <v>491</v>
      </c>
      <c r="B152" s="52"/>
      <c r="C152" s="52"/>
      <c r="D152" s="53"/>
      <c r="E152" s="52"/>
      <c r="F152" s="52"/>
      <c r="G152" s="53"/>
      <c r="H152" s="53"/>
      <c r="I152" s="53"/>
      <c r="J152" s="53"/>
      <c r="K152" s="54"/>
      <c r="L152" s="52"/>
      <c r="M152" s="23"/>
      <c r="N152" s="23"/>
      <c r="O152" s="23" t="e">
        <f>SUM(O12:O151)</f>
        <v>#DIV/0!</v>
      </c>
      <c r="P152" s="26" t="e">
        <f>O152*1.21</f>
        <v>#DIV/0!</v>
      </c>
    </row>
    <row r="185" spans="1:18" s="6" customFormat="1" ht="15" customHeight="1" x14ac:dyDescent="0.2">
      <c r="A185" s="6" t="s">
        <v>130</v>
      </c>
      <c r="D185" s="11"/>
      <c r="G185" s="1"/>
      <c r="H185" s="1"/>
      <c r="I185" s="1"/>
      <c r="J185" s="1"/>
      <c r="K185" s="28"/>
      <c r="M185" s="24"/>
      <c r="N185" s="24"/>
      <c r="O185" s="24"/>
      <c r="P185" s="24"/>
      <c r="Q185" s="7"/>
      <c r="R185" s="1"/>
    </row>
    <row r="187" spans="1:18" ht="13.5" thickBot="1" x14ac:dyDescent="0.25"/>
    <row r="188" spans="1:18" ht="27.75" thickBot="1" x14ac:dyDescent="0.25">
      <c r="A188" s="12" t="s">
        <v>131</v>
      </c>
      <c r="B188" s="13" t="s">
        <v>132</v>
      </c>
    </row>
    <row r="189" spans="1:18" ht="41.25" thickBot="1" x14ac:dyDescent="0.25">
      <c r="A189" s="14" t="s">
        <v>133</v>
      </c>
      <c r="B189" s="15" t="s">
        <v>134</v>
      </c>
    </row>
    <row r="190" spans="1:18" ht="54.75" thickBot="1" x14ac:dyDescent="0.25">
      <c r="A190" s="14" t="s">
        <v>135</v>
      </c>
      <c r="B190" s="15" t="s">
        <v>136</v>
      </c>
    </row>
    <row r="191" spans="1:18" ht="54.75" thickBot="1" x14ac:dyDescent="0.25">
      <c r="A191" s="14" t="s">
        <v>137</v>
      </c>
      <c r="B191" s="15" t="s">
        <v>138</v>
      </c>
    </row>
    <row r="192" spans="1:18" ht="41.25" thickBot="1" x14ac:dyDescent="0.25">
      <c r="A192" s="14" t="s">
        <v>139</v>
      </c>
      <c r="B192" s="15" t="s">
        <v>140</v>
      </c>
    </row>
    <row r="193" spans="1:2" ht="54.75" thickBot="1" x14ac:dyDescent="0.25">
      <c r="A193" s="14" t="s">
        <v>141</v>
      </c>
      <c r="B193" s="15" t="s">
        <v>142</v>
      </c>
    </row>
    <row r="194" spans="1:2" ht="14.25" thickBot="1" x14ac:dyDescent="0.25">
      <c r="A194" s="16" t="s">
        <v>143</v>
      </c>
      <c r="B194" s="17" t="s">
        <v>144</v>
      </c>
    </row>
  </sheetData>
  <sheetProtection algorithmName="SHA-512" hashValue="tsxLwDRu/wRpKMVAzkekj4GOzA3ln6onCuQ5fLQdJleozpfqRXGH99Iso06B20AwrU+JjV8MGld6XbBamNM6VA==" saltValue="jw1q2w8P8Gw3N+niMcbNOA==" spinCount="100000" sheet="1" objects="1" scenarios="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DA3C5-E624-4F24-B27A-636FAF570240}">
  <dimension ref="A3:R97"/>
  <sheetViews>
    <sheetView workbookViewId="0">
      <selection activeCell="D7" sqref="D7"/>
    </sheetView>
  </sheetViews>
  <sheetFormatPr defaultColWidth="9.140625" defaultRowHeight="12.75" x14ac:dyDescent="0.2"/>
  <cols>
    <col min="1" max="1" width="19.140625" style="64" customWidth="1"/>
    <col min="2" max="2" width="24.85546875" style="64" customWidth="1"/>
    <col min="3" max="3" width="30.5703125" style="64" customWidth="1"/>
    <col min="4" max="4" width="55.5703125" style="68" customWidth="1"/>
    <col min="5" max="5" width="15.5703125" style="64" customWidth="1"/>
    <col min="6" max="6" width="12.140625" style="64" customWidth="1"/>
    <col min="7" max="7" width="22.7109375" style="64" customWidth="1"/>
    <col min="8" max="8" width="18.7109375" style="64" customWidth="1"/>
    <col min="9" max="10" width="12.140625" style="64" customWidth="1"/>
    <col min="11" max="11" width="20.85546875" style="81" bestFit="1" customWidth="1"/>
    <col min="12" max="12" width="14.28515625" style="64" customWidth="1"/>
    <col min="13" max="14" width="16.7109375" style="21" customWidth="1"/>
    <col min="15" max="15" width="25.42578125" style="21" customWidth="1"/>
    <col min="16" max="16" width="27.7109375" style="21" customWidth="1"/>
    <col min="17" max="17" width="15.42578125" style="64" customWidth="1"/>
    <col min="18" max="18" width="9.140625" style="64"/>
    <col min="19" max="19" width="12.42578125" style="64" bestFit="1" customWidth="1"/>
    <col min="20" max="16384" width="9.140625" style="64"/>
  </cols>
  <sheetData>
    <row r="3" spans="1:16" x14ac:dyDescent="0.2">
      <c r="C3" s="65"/>
      <c r="D3" s="66"/>
    </row>
    <row r="4" spans="1:16" x14ac:dyDescent="0.2">
      <c r="C4" s="67"/>
      <c r="D4" s="66"/>
    </row>
    <row r="5" spans="1:16" x14ac:dyDescent="0.2">
      <c r="C5" s="67"/>
      <c r="D5" s="66"/>
    </row>
    <row r="6" spans="1:16" x14ac:dyDescent="0.2">
      <c r="C6" s="67"/>
      <c r="D6" s="66"/>
    </row>
    <row r="7" spans="1:16" x14ac:dyDescent="0.2">
      <c r="F7" s="67"/>
      <c r="G7" s="67"/>
      <c r="H7" s="67"/>
      <c r="I7" s="67"/>
      <c r="J7" s="67"/>
    </row>
    <row r="8" spans="1:16" x14ac:dyDescent="0.2">
      <c r="F8" s="67"/>
      <c r="G8" s="67"/>
      <c r="H8" s="67"/>
      <c r="I8" s="67"/>
      <c r="J8" s="67"/>
    </row>
    <row r="10" spans="1:16" ht="13.5" thickBot="1" x14ac:dyDescent="0.25">
      <c r="A10" s="69"/>
      <c r="B10" s="69"/>
      <c r="C10" s="69"/>
      <c r="D10" s="70"/>
      <c r="E10" s="69"/>
      <c r="F10" s="69"/>
      <c r="G10" s="69"/>
      <c r="H10" s="69"/>
      <c r="I10" s="69"/>
      <c r="J10" s="69"/>
    </row>
    <row r="11" spans="1:16" ht="77.25" thickBot="1" x14ac:dyDescent="0.25">
      <c r="A11" s="37" t="s">
        <v>8</v>
      </c>
      <c r="B11" s="37" t="s">
        <v>9</v>
      </c>
      <c r="C11" s="37" t="s">
        <v>10</v>
      </c>
      <c r="D11" s="71" t="s">
        <v>11</v>
      </c>
      <c r="E11" s="37" t="s">
        <v>12</v>
      </c>
      <c r="F11" s="37" t="s">
        <v>13</v>
      </c>
      <c r="G11" s="37" t="s">
        <v>145</v>
      </c>
      <c r="H11" s="37" t="s">
        <v>15</v>
      </c>
      <c r="I11" s="37" t="s">
        <v>16</v>
      </c>
      <c r="J11" s="37" t="s">
        <v>17</v>
      </c>
      <c r="K11" s="82" t="s">
        <v>555</v>
      </c>
      <c r="L11" s="37" t="s">
        <v>19</v>
      </c>
      <c r="M11" s="22" t="s">
        <v>20</v>
      </c>
      <c r="N11" s="22" t="s">
        <v>21</v>
      </c>
      <c r="O11" s="22" t="s">
        <v>556</v>
      </c>
      <c r="P11" s="22" t="s">
        <v>557</v>
      </c>
    </row>
    <row r="12" spans="1:16" ht="38.25" x14ac:dyDescent="0.2">
      <c r="A12" s="87" t="s">
        <v>492</v>
      </c>
      <c r="B12" s="25" t="s">
        <v>493</v>
      </c>
      <c r="C12" s="25" t="s">
        <v>494</v>
      </c>
      <c r="D12" s="50" t="s">
        <v>495</v>
      </c>
      <c r="E12" s="46" t="s">
        <v>26</v>
      </c>
      <c r="F12" s="25" t="s">
        <v>26</v>
      </c>
      <c r="G12" s="31"/>
      <c r="H12" s="31"/>
      <c r="I12" s="31"/>
      <c r="J12" s="31"/>
      <c r="K12" s="32">
        <v>20</v>
      </c>
      <c r="L12" s="89"/>
      <c r="M12" s="29"/>
      <c r="N12" s="86" t="e">
        <f>M12/L12</f>
        <v>#DIV/0!</v>
      </c>
      <c r="O12" s="25" t="e">
        <f>K12*N12</f>
        <v>#DIV/0!</v>
      </c>
      <c r="P12" s="25" t="e">
        <f>O12*1.21</f>
        <v>#DIV/0!</v>
      </c>
    </row>
    <row r="13" spans="1:16" ht="38.25" x14ac:dyDescent="0.2">
      <c r="A13" s="87" t="s">
        <v>492</v>
      </c>
      <c r="B13" s="25" t="s">
        <v>493</v>
      </c>
      <c r="C13" s="25" t="s">
        <v>496</v>
      </c>
      <c r="D13" s="50" t="s">
        <v>497</v>
      </c>
      <c r="E13" s="46" t="s">
        <v>26</v>
      </c>
      <c r="F13" s="25" t="s">
        <v>26</v>
      </c>
      <c r="G13" s="31"/>
      <c r="H13" s="31"/>
      <c r="I13" s="31"/>
      <c r="J13" s="31"/>
      <c r="K13" s="32">
        <v>20</v>
      </c>
      <c r="L13" s="89"/>
      <c r="M13" s="29"/>
      <c r="N13" s="86" t="e">
        <f t="shared" ref="N13:N31" si="0">M13/L13</f>
        <v>#DIV/0!</v>
      </c>
      <c r="O13" s="25" t="e">
        <f t="shared" ref="O13:O31" si="1">K13*N13</f>
        <v>#DIV/0!</v>
      </c>
      <c r="P13" s="25" t="e">
        <f t="shared" ref="P13:P29" si="2">O13*1.21</f>
        <v>#DIV/0!</v>
      </c>
    </row>
    <row r="14" spans="1:16" ht="25.5" x14ac:dyDescent="0.2">
      <c r="A14" s="87" t="s">
        <v>492</v>
      </c>
      <c r="B14" s="25" t="s">
        <v>493</v>
      </c>
      <c r="C14" s="25" t="s">
        <v>498</v>
      </c>
      <c r="D14" s="50" t="s">
        <v>499</v>
      </c>
      <c r="E14" s="46" t="s">
        <v>26</v>
      </c>
      <c r="F14" s="25" t="s">
        <v>26</v>
      </c>
      <c r="G14" s="31"/>
      <c r="H14" s="31"/>
      <c r="I14" s="31"/>
      <c r="J14" s="31"/>
      <c r="K14" s="32">
        <v>15</v>
      </c>
      <c r="L14" s="89"/>
      <c r="M14" s="29"/>
      <c r="N14" s="86" t="e">
        <f t="shared" si="0"/>
        <v>#DIV/0!</v>
      </c>
      <c r="O14" s="25" t="e">
        <f t="shared" si="1"/>
        <v>#DIV/0!</v>
      </c>
      <c r="P14" s="25" t="e">
        <f t="shared" si="2"/>
        <v>#DIV/0!</v>
      </c>
    </row>
    <row r="15" spans="1:16" ht="25.5" x14ac:dyDescent="0.2">
      <c r="A15" s="87" t="s">
        <v>492</v>
      </c>
      <c r="B15" s="25" t="s">
        <v>493</v>
      </c>
      <c r="C15" s="25" t="s">
        <v>500</v>
      </c>
      <c r="D15" s="50" t="s">
        <v>501</v>
      </c>
      <c r="E15" s="46" t="s">
        <v>26</v>
      </c>
      <c r="F15" s="25" t="s">
        <v>26</v>
      </c>
      <c r="G15" s="31"/>
      <c r="H15" s="31"/>
      <c r="I15" s="31"/>
      <c r="J15" s="31"/>
      <c r="K15" s="32">
        <v>15</v>
      </c>
      <c r="L15" s="89"/>
      <c r="M15" s="29"/>
      <c r="N15" s="86" t="e">
        <f t="shared" si="0"/>
        <v>#DIV/0!</v>
      </c>
      <c r="O15" s="25" t="e">
        <f t="shared" si="1"/>
        <v>#DIV/0!</v>
      </c>
      <c r="P15" s="25" t="e">
        <f t="shared" si="2"/>
        <v>#DIV/0!</v>
      </c>
    </row>
    <row r="16" spans="1:16" ht="25.5" x14ac:dyDescent="0.2">
      <c r="A16" s="87" t="s">
        <v>457</v>
      </c>
      <c r="B16" s="25" t="s">
        <v>457</v>
      </c>
      <c r="C16" s="25" t="s">
        <v>502</v>
      </c>
      <c r="D16" s="50" t="s">
        <v>503</v>
      </c>
      <c r="E16" s="46" t="s">
        <v>26</v>
      </c>
      <c r="F16" s="25" t="s">
        <v>26</v>
      </c>
      <c r="G16" s="31"/>
      <c r="H16" s="31"/>
      <c r="I16" s="31"/>
      <c r="J16" s="31"/>
      <c r="K16" s="32">
        <v>50</v>
      </c>
      <c r="L16" s="89"/>
      <c r="M16" s="29"/>
      <c r="N16" s="86" t="e">
        <f t="shared" si="0"/>
        <v>#DIV/0!</v>
      </c>
      <c r="O16" s="25" t="e">
        <f t="shared" si="1"/>
        <v>#DIV/0!</v>
      </c>
      <c r="P16" s="25" t="e">
        <f t="shared" si="2"/>
        <v>#DIV/0!</v>
      </c>
    </row>
    <row r="17" spans="1:16" ht="25.5" x14ac:dyDescent="0.2">
      <c r="A17" s="87" t="s">
        <v>457</v>
      </c>
      <c r="B17" s="25" t="s">
        <v>457</v>
      </c>
      <c r="C17" s="25" t="s">
        <v>504</v>
      </c>
      <c r="D17" s="50" t="s">
        <v>505</v>
      </c>
      <c r="E17" s="46" t="s">
        <v>26</v>
      </c>
      <c r="F17" s="25" t="s">
        <v>209</v>
      </c>
      <c r="G17" s="31"/>
      <c r="H17" s="31"/>
      <c r="I17" s="31"/>
      <c r="J17" s="31"/>
      <c r="K17" s="32">
        <v>30</v>
      </c>
      <c r="L17" s="89"/>
      <c r="M17" s="29"/>
      <c r="N17" s="86" t="e">
        <f t="shared" si="0"/>
        <v>#DIV/0!</v>
      </c>
      <c r="O17" s="25" t="e">
        <f t="shared" si="1"/>
        <v>#DIV/0!</v>
      </c>
      <c r="P17" s="25" t="e">
        <f t="shared" si="2"/>
        <v>#DIV/0!</v>
      </c>
    </row>
    <row r="18" spans="1:16" ht="25.5" x14ac:dyDescent="0.2">
      <c r="A18" s="87" t="s">
        <v>457</v>
      </c>
      <c r="B18" s="25" t="s">
        <v>457</v>
      </c>
      <c r="C18" s="25" t="s">
        <v>506</v>
      </c>
      <c r="D18" s="50" t="s">
        <v>507</v>
      </c>
      <c r="E18" s="46"/>
      <c r="F18" s="25"/>
      <c r="G18" s="31"/>
      <c r="H18" s="31"/>
      <c r="I18" s="31"/>
      <c r="J18" s="31"/>
      <c r="K18" s="32">
        <v>40</v>
      </c>
      <c r="L18" s="89"/>
      <c r="M18" s="29"/>
      <c r="N18" s="86" t="e">
        <f t="shared" si="0"/>
        <v>#DIV/0!</v>
      </c>
      <c r="O18" s="25" t="e">
        <f t="shared" si="1"/>
        <v>#DIV/0!</v>
      </c>
      <c r="P18" s="25" t="e">
        <f t="shared" si="2"/>
        <v>#DIV/0!</v>
      </c>
    </row>
    <row r="19" spans="1:16" x14ac:dyDescent="0.2">
      <c r="A19" s="87" t="s">
        <v>457</v>
      </c>
      <c r="B19" s="25" t="s">
        <v>457</v>
      </c>
      <c r="C19" s="25" t="s">
        <v>508</v>
      </c>
      <c r="D19" s="50" t="s">
        <v>509</v>
      </c>
      <c r="E19" s="46" t="s">
        <v>26</v>
      </c>
      <c r="F19" s="25" t="s">
        <v>209</v>
      </c>
      <c r="G19" s="31"/>
      <c r="H19" s="31"/>
      <c r="I19" s="31"/>
      <c r="J19" s="31"/>
      <c r="K19" s="32">
        <v>40</v>
      </c>
      <c r="L19" s="89"/>
      <c r="M19" s="29"/>
      <c r="N19" s="86" t="e">
        <f t="shared" si="0"/>
        <v>#DIV/0!</v>
      </c>
      <c r="O19" s="25" t="e">
        <f t="shared" si="1"/>
        <v>#DIV/0!</v>
      </c>
      <c r="P19" s="25" t="e">
        <f t="shared" si="2"/>
        <v>#DIV/0!</v>
      </c>
    </row>
    <row r="20" spans="1:16" x14ac:dyDescent="0.2">
      <c r="A20" s="87" t="s">
        <v>457</v>
      </c>
      <c r="B20" s="25" t="s">
        <v>457</v>
      </c>
      <c r="C20" s="25" t="s">
        <v>510</v>
      </c>
      <c r="D20" s="50" t="s">
        <v>510</v>
      </c>
      <c r="E20" s="46" t="s">
        <v>26</v>
      </c>
      <c r="F20" s="25" t="s">
        <v>209</v>
      </c>
      <c r="G20" s="31"/>
      <c r="H20" s="31"/>
      <c r="I20" s="31"/>
      <c r="J20" s="31"/>
      <c r="K20" s="32">
        <v>10</v>
      </c>
      <c r="L20" s="89"/>
      <c r="M20" s="29"/>
      <c r="N20" s="86" t="e">
        <f t="shared" si="0"/>
        <v>#DIV/0!</v>
      </c>
      <c r="O20" s="25" t="e">
        <f t="shared" si="1"/>
        <v>#DIV/0!</v>
      </c>
      <c r="P20" s="25" t="e">
        <f t="shared" si="2"/>
        <v>#DIV/0!</v>
      </c>
    </row>
    <row r="21" spans="1:16" x14ac:dyDescent="0.2">
      <c r="A21" s="87" t="s">
        <v>457</v>
      </c>
      <c r="B21" s="25" t="s">
        <v>457</v>
      </c>
      <c r="C21" s="25" t="s">
        <v>511</v>
      </c>
      <c r="D21" s="50" t="s">
        <v>511</v>
      </c>
      <c r="E21" s="46" t="s">
        <v>26</v>
      </c>
      <c r="F21" s="25" t="s">
        <v>26</v>
      </c>
      <c r="G21" s="31"/>
      <c r="H21" s="31"/>
      <c r="I21" s="31"/>
      <c r="J21" s="31"/>
      <c r="K21" s="32">
        <v>10</v>
      </c>
      <c r="L21" s="89"/>
      <c r="M21" s="29"/>
      <c r="N21" s="86" t="e">
        <f t="shared" si="0"/>
        <v>#DIV/0!</v>
      </c>
      <c r="O21" s="25" t="e">
        <f t="shared" si="1"/>
        <v>#DIV/0!</v>
      </c>
      <c r="P21" s="25" t="e">
        <f t="shared" si="2"/>
        <v>#DIV/0!</v>
      </c>
    </row>
    <row r="22" spans="1:16" x14ac:dyDescent="0.2">
      <c r="A22" s="87" t="s">
        <v>457</v>
      </c>
      <c r="B22" s="25" t="s">
        <v>457</v>
      </c>
      <c r="C22" s="25" t="s">
        <v>512</v>
      </c>
      <c r="D22" s="50" t="s">
        <v>513</v>
      </c>
      <c r="E22" s="46" t="s">
        <v>26</v>
      </c>
      <c r="F22" s="25" t="s">
        <v>26</v>
      </c>
      <c r="G22" s="31"/>
      <c r="H22" s="31"/>
      <c r="I22" s="31"/>
      <c r="J22" s="31"/>
      <c r="K22" s="32">
        <v>10</v>
      </c>
      <c r="L22" s="89"/>
      <c r="M22" s="29"/>
      <c r="N22" s="86" t="e">
        <f t="shared" si="0"/>
        <v>#DIV/0!</v>
      </c>
      <c r="O22" s="25" t="e">
        <f t="shared" si="1"/>
        <v>#DIV/0!</v>
      </c>
      <c r="P22" s="25" t="e">
        <f t="shared" si="2"/>
        <v>#DIV/0!</v>
      </c>
    </row>
    <row r="23" spans="1:16" x14ac:dyDescent="0.2">
      <c r="A23" s="87" t="s">
        <v>457</v>
      </c>
      <c r="B23" s="25" t="s">
        <v>457</v>
      </c>
      <c r="C23" s="25" t="s">
        <v>514</v>
      </c>
      <c r="D23" s="50" t="s">
        <v>515</v>
      </c>
      <c r="E23" s="46" t="s">
        <v>26</v>
      </c>
      <c r="F23" s="25" t="s">
        <v>26</v>
      </c>
      <c r="G23" s="31"/>
      <c r="H23" s="31"/>
      <c r="I23" s="31"/>
      <c r="J23" s="31"/>
      <c r="K23" s="32">
        <v>35</v>
      </c>
      <c r="L23" s="89"/>
      <c r="M23" s="29"/>
      <c r="N23" s="86" t="e">
        <f t="shared" si="0"/>
        <v>#DIV/0!</v>
      </c>
      <c r="O23" s="25" t="e">
        <f t="shared" si="1"/>
        <v>#DIV/0!</v>
      </c>
      <c r="P23" s="25" t="e">
        <f t="shared" si="2"/>
        <v>#DIV/0!</v>
      </c>
    </row>
    <row r="24" spans="1:16" ht="38.25" x14ac:dyDescent="0.2">
      <c r="A24" s="87" t="s">
        <v>457</v>
      </c>
      <c r="B24" s="25" t="s">
        <v>457</v>
      </c>
      <c r="C24" s="25" t="s">
        <v>516</v>
      </c>
      <c r="D24" s="50" t="s">
        <v>517</v>
      </c>
      <c r="E24" s="46" t="s">
        <v>26</v>
      </c>
      <c r="F24" s="25" t="s">
        <v>26</v>
      </c>
      <c r="G24" s="31"/>
      <c r="H24" s="31"/>
      <c r="I24" s="31"/>
      <c r="J24" s="31"/>
      <c r="K24" s="32">
        <v>15</v>
      </c>
      <c r="L24" s="89"/>
      <c r="M24" s="29"/>
      <c r="N24" s="86" t="e">
        <f t="shared" si="0"/>
        <v>#DIV/0!</v>
      </c>
      <c r="O24" s="25" t="e">
        <f t="shared" si="1"/>
        <v>#DIV/0!</v>
      </c>
      <c r="P24" s="25" t="e">
        <f t="shared" si="2"/>
        <v>#DIV/0!</v>
      </c>
    </row>
    <row r="25" spans="1:16" x14ac:dyDescent="0.2">
      <c r="A25" s="87" t="s">
        <v>457</v>
      </c>
      <c r="B25" s="25" t="s">
        <v>457</v>
      </c>
      <c r="C25" s="25" t="s">
        <v>518</v>
      </c>
      <c r="D25" s="50" t="s">
        <v>519</v>
      </c>
      <c r="E25" s="46" t="s">
        <v>26</v>
      </c>
      <c r="F25" s="25" t="s">
        <v>26</v>
      </c>
      <c r="G25" s="31"/>
      <c r="H25" s="31"/>
      <c r="I25" s="31"/>
      <c r="J25" s="31"/>
      <c r="K25" s="32">
        <v>20</v>
      </c>
      <c r="L25" s="89"/>
      <c r="M25" s="29"/>
      <c r="N25" s="86" t="e">
        <f t="shared" si="0"/>
        <v>#DIV/0!</v>
      </c>
      <c r="O25" s="25" t="e">
        <f t="shared" si="1"/>
        <v>#DIV/0!</v>
      </c>
      <c r="P25" s="25" t="e">
        <f t="shared" si="2"/>
        <v>#DIV/0!</v>
      </c>
    </row>
    <row r="26" spans="1:16" x14ac:dyDescent="0.2">
      <c r="A26" s="87" t="s">
        <v>457</v>
      </c>
      <c r="B26" s="25" t="s">
        <v>457</v>
      </c>
      <c r="C26" s="25" t="s">
        <v>520</v>
      </c>
      <c r="D26" s="50" t="s">
        <v>521</v>
      </c>
      <c r="E26" s="46" t="s">
        <v>26</v>
      </c>
      <c r="F26" s="25" t="s">
        <v>26</v>
      </c>
      <c r="G26" s="31"/>
      <c r="H26" s="31"/>
      <c r="I26" s="31"/>
      <c r="J26" s="31"/>
      <c r="K26" s="32">
        <v>20</v>
      </c>
      <c r="L26" s="89"/>
      <c r="M26" s="29"/>
      <c r="N26" s="86" t="e">
        <f t="shared" si="0"/>
        <v>#DIV/0!</v>
      </c>
      <c r="O26" s="25" t="e">
        <f t="shared" si="1"/>
        <v>#DIV/0!</v>
      </c>
      <c r="P26" s="25" t="e">
        <f t="shared" si="2"/>
        <v>#DIV/0!</v>
      </c>
    </row>
    <row r="27" spans="1:16" ht="51" x14ac:dyDescent="0.2">
      <c r="A27" s="87" t="s">
        <v>457</v>
      </c>
      <c r="B27" s="25" t="s">
        <v>457</v>
      </c>
      <c r="C27" s="25" t="s">
        <v>522</v>
      </c>
      <c r="D27" s="50" t="s">
        <v>523</v>
      </c>
      <c r="E27" s="46" t="s">
        <v>26</v>
      </c>
      <c r="F27" s="25" t="s">
        <v>26</v>
      </c>
      <c r="G27" s="31"/>
      <c r="H27" s="31"/>
      <c r="I27" s="31"/>
      <c r="J27" s="31"/>
      <c r="K27" s="32">
        <v>5</v>
      </c>
      <c r="L27" s="89"/>
      <c r="M27" s="29"/>
      <c r="N27" s="86" t="e">
        <f t="shared" si="0"/>
        <v>#DIV/0!</v>
      </c>
      <c r="O27" s="25" t="e">
        <f t="shared" si="1"/>
        <v>#DIV/0!</v>
      </c>
      <c r="P27" s="25" t="e">
        <f t="shared" si="2"/>
        <v>#DIV/0!</v>
      </c>
    </row>
    <row r="28" spans="1:16" ht="25.5" x14ac:dyDescent="0.2">
      <c r="A28" s="87" t="s">
        <v>457</v>
      </c>
      <c r="B28" s="25" t="s">
        <v>457</v>
      </c>
      <c r="C28" s="25" t="s">
        <v>524</v>
      </c>
      <c r="D28" s="50" t="s">
        <v>525</v>
      </c>
      <c r="E28" s="46" t="s">
        <v>26</v>
      </c>
      <c r="F28" s="25" t="s">
        <v>26</v>
      </c>
      <c r="G28" s="31"/>
      <c r="H28" s="31"/>
      <c r="I28" s="31"/>
      <c r="J28" s="31"/>
      <c r="K28" s="32">
        <v>20</v>
      </c>
      <c r="L28" s="89"/>
      <c r="M28" s="29"/>
      <c r="N28" s="86" t="e">
        <f t="shared" si="0"/>
        <v>#DIV/0!</v>
      </c>
      <c r="O28" s="25" t="e">
        <f t="shared" si="1"/>
        <v>#DIV/0!</v>
      </c>
      <c r="P28" s="25" t="e">
        <f t="shared" si="2"/>
        <v>#DIV/0!</v>
      </c>
    </row>
    <row r="29" spans="1:16" x14ac:dyDescent="0.2">
      <c r="A29" s="87" t="s">
        <v>457</v>
      </c>
      <c r="B29" s="25" t="s">
        <v>457</v>
      </c>
      <c r="C29" s="25" t="s">
        <v>526</v>
      </c>
      <c r="D29" s="50" t="s">
        <v>527</v>
      </c>
      <c r="E29" s="46" t="s">
        <v>26</v>
      </c>
      <c r="F29" s="25" t="s">
        <v>26</v>
      </c>
      <c r="G29" s="31"/>
      <c r="H29" s="31"/>
      <c r="I29" s="31"/>
      <c r="J29" s="31"/>
      <c r="K29" s="32">
        <v>30</v>
      </c>
      <c r="L29" s="89"/>
      <c r="M29" s="29"/>
      <c r="N29" s="86" t="e">
        <f t="shared" si="0"/>
        <v>#DIV/0!</v>
      </c>
      <c r="O29" s="25" t="e">
        <f t="shared" si="1"/>
        <v>#DIV/0!</v>
      </c>
      <c r="P29" s="25" t="e">
        <f t="shared" si="2"/>
        <v>#DIV/0!</v>
      </c>
    </row>
    <row r="30" spans="1:16" x14ac:dyDescent="0.2">
      <c r="A30" s="87" t="s">
        <v>457</v>
      </c>
      <c r="B30" s="45" t="s">
        <v>528</v>
      </c>
      <c r="C30" s="45" t="s">
        <v>529</v>
      </c>
      <c r="D30" s="56" t="s">
        <v>530</v>
      </c>
      <c r="E30" s="46" t="s">
        <v>26</v>
      </c>
      <c r="F30" s="25" t="s">
        <v>26</v>
      </c>
      <c r="G30" s="45"/>
      <c r="H30" s="45"/>
      <c r="I30" s="45"/>
      <c r="J30" s="45"/>
      <c r="K30" s="32">
        <v>50</v>
      </c>
      <c r="L30" s="32">
        <v>1</v>
      </c>
      <c r="M30" s="29"/>
      <c r="N30" s="86">
        <f t="shared" si="0"/>
        <v>0</v>
      </c>
      <c r="O30" s="25">
        <f t="shared" si="1"/>
        <v>0</v>
      </c>
      <c r="P30" s="25">
        <f>O30*1.21</f>
        <v>0</v>
      </c>
    </row>
    <row r="31" spans="1:16" ht="26.25" thickBot="1" x14ac:dyDescent="0.25">
      <c r="A31" s="87" t="s">
        <v>457</v>
      </c>
      <c r="B31" s="45" t="s">
        <v>531</v>
      </c>
      <c r="C31" s="45" t="s">
        <v>532</v>
      </c>
      <c r="D31" s="56" t="s">
        <v>533</v>
      </c>
      <c r="E31" s="46" t="s">
        <v>26</v>
      </c>
      <c r="F31" s="25" t="s">
        <v>26</v>
      </c>
      <c r="G31" s="45"/>
      <c r="H31" s="45"/>
      <c r="I31" s="45"/>
      <c r="J31" s="45"/>
      <c r="K31" s="32">
        <v>150</v>
      </c>
      <c r="L31" s="32">
        <v>1</v>
      </c>
      <c r="M31" s="29"/>
      <c r="N31" s="86">
        <f t="shared" si="0"/>
        <v>0</v>
      </c>
      <c r="O31" s="25">
        <f t="shared" si="1"/>
        <v>0</v>
      </c>
      <c r="P31" s="25">
        <f>O31*1.21</f>
        <v>0</v>
      </c>
    </row>
    <row r="32" spans="1:16" ht="16.5" thickBot="1" x14ac:dyDescent="0.25">
      <c r="A32" s="76" t="s">
        <v>534</v>
      </c>
      <c r="B32" s="77"/>
      <c r="C32" s="77"/>
      <c r="D32" s="78"/>
      <c r="E32" s="77"/>
      <c r="F32" s="77"/>
      <c r="G32" s="78"/>
      <c r="H32" s="78"/>
      <c r="I32" s="78"/>
      <c r="J32" s="78"/>
      <c r="K32" s="83"/>
      <c r="L32" s="77"/>
      <c r="M32" s="23"/>
      <c r="N32" s="23"/>
      <c r="O32" s="23" t="e">
        <f>SUM(O12:O31)</f>
        <v>#DIV/0!</v>
      </c>
      <c r="P32" s="26" t="e">
        <f>O32*1.21</f>
        <v>#DIV/0!</v>
      </c>
    </row>
    <row r="65" spans="1:18" s="72" customFormat="1" ht="15" customHeight="1" x14ac:dyDescent="0.2">
      <c r="D65" s="80"/>
      <c r="G65" s="64"/>
      <c r="H65" s="64"/>
      <c r="I65" s="64"/>
      <c r="J65" s="64"/>
      <c r="K65" s="84"/>
      <c r="M65" s="24"/>
      <c r="N65" s="24"/>
      <c r="O65" s="24"/>
      <c r="P65" s="24"/>
      <c r="Q65" s="21"/>
      <c r="R65" s="64"/>
    </row>
    <row r="68" spans="1:18" x14ac:dyDescent="0.2">
      <c r="A68" s="68"/>
      <c r="B68" s="68"/>
    </row>
    <row r="69" spans="1:18" x14ac:dyDescent="0.2">
      <c r="A69" s="68"/>
      <c r="B69" s="68"/>
    </row>
    <row r="70" spans="1:18" x14ac:dyDescent="0.2">
      <c r="A70" s="68"/>
      <c r="B70" s="68"/>
    </row>
    <row r="71" spans="1:18" x14ac:dyDescent="0.2">
      <c r="A71" s="68"/>
      <c r="B71" s="68"/>
    </row>
    <row r="72" spans="1:18" x14ac:dyDescent="0.2">
      <c r="A72" s="68"/>
      <c r="B72" s="68"/>
    </row>
    <row r="73" spans="1:18" x14ac:dyDescent="0.2">
      <c r="A73" s="68"/>
      <c r="B73" s="68"/>
    </row>
    <row r="74" spans="1:18" x14ac:dyDescent="0.2">
      <c r="A74" s="68"/>
      <c r="B74" s="68"/>
    </row>
    <row r="75" spans="1:18" x14ac:dyDescent="0.2">
      <c r="A75" s="68"/>
      <c r="B75" s="68"/>
    </row>
    <row r="76" spans="1:18" x14ac:dyDescent="0.2">
      <c r="A76" s="68"/>
      <c r="B76" s="68"/>
    </row>
    <row r="77" spans="1:18" x14ac:dyDescent="0.2">
      <c r="A77" s="68"/>
      <c r="B77" s="68"/>
    </row>
    <row r="97" spans="7:10" x14ac:dyDescent="0.2">
      <c r="G97" s="72"/>
      <c r="H97" s="72"/>
      <c r="I97" s="72"/>
      <c r="J97" s="72"/>
    </row>
  </sheetData>
  <sheetProtection algorithmName="SHA-512" hashValue="IdAvo+4VB7r4sf8BxoRUlsYscKUo3GxF8f+1yAgxiLFQjpwGXIDALZWtqYAXKUhdC3eab/XEWzxjdfxRIu0YGg==" saltValue="EpzBiXV6PyB+MfKib5SvOQ==" spinCount="100000"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FD8F8-7793-46D8-AF10-098A70A50376}">
  <dimension ref="A3:L90"/>
  <sheetViews>
    <sheetView workbookViewId="0">
      <selection activeCell="C7" sqref="C7"/>
    </sheetView>
  </sheetViews>
  <sheetFormatPr defaultColWidth="9.140625" defaultRowHeight="12.75" x14ac:dyDescent="0.2"/>
  <cols>
    <col min="1" max="1" width="19.140625" style="64" customWidth="1"/>
    <col min="2" max="2" width="24.85546875" style="64" customWidth="1"/>
    <col min="3" max="3" width="30.5703125" style="64" customWidth="1"/>
    <col min="4" max="4" width="55.5703125" style="68" customWidth="1"/>
    <col min="5" max="5" width="15.5703125" style="64" customWidth="1"/>
    <col min="6" max="6" width="12.140625" style="64" customWidth="1"/>
    <col min="7" max="7" width="20.85546875" style="64" bestFit="1" customWidth="1"/>
    <col min="8" max="8" width="16.7109375" style="21" customWidth="1"/>
    <col min="9" max="9" width="25.42578125" style="21" customWidth="1"/>
    <col min="10" max="10" width="27.7109375" style="21" customWidth="1"/>
    <col min="11" max="11" width="15.42578125" style="64" customWidth="1"/>
    <col min="12" max="12" width="9.140625" style="64"/>
    <col min="13" max="13" width="12.42578125" style="64" bestFit="1" customWidth="1"/>
    <col min="14" max="16384" width="9.140625" style="64"/>
  </cols>
  <sheetData>
    <row r="3" spans="1:12" x14ac:dyDescent="0.2">
      <c r="C3" s="65"/>
      <c r="D3" s="66"/>
    </row>
    <row r="4" spans="1:12" x14ac:dyDescent="0.2">
      <c r="C4" s="67"/>
      <c r="D4" s="66"/>
    </row>
    <row r="5" spans="1:12" x14ac:dyDescent="0.2">
      <c r="C5" s="67"/>
      <c r="D5" s="66"/>
    </row>
    <row r="6" spans="1:12" x14ac:dyDescent="0.2">
      <c r="C6" s="67"/>
      <c r="D6" s="66"/>
    </row>
    <row r="7" spans="1:12" x14ac:dyDescent="0.2">
      <c r="F7" s="67"/>
    </row>
    <row r="8" spans="1:12" x14ac:dyDescent="0.2">
      <c r="F8" s="67"/>
    </row>
    <row r="10" spans="1:12" ht="13.5" thickBot="1" x14ac:dyDescent="0.25">
      <c r="A10" s="69"/>
      <c r="B10" s="69"/>
      <c r="C10" s="69"/>
      <c r="D10" s="70"/>
      <c r="E10" s="69"/>
      <c r="F10" s="69"/>
    </row>
    <row r="11" spans="1:12" ht="64.5" thickBot="1" x14ac:dyDescent="0.25">
      <c r="A11" s="37" t="s">
        <v>8</v>
      </c>
      <c r="B11" s="37" t="s">
        <v>9</v>
      </c>
      <c r="C11" s="37" t="s">
        <v>10</v>
      </c>
      <c r="D11" s="71" t="s">
        <v>11</v>
      </c>
      <c r="E11" s="37" t="s">
        <v>12</v>
      </c>
      <c r="F11" s="37" t="s">
        <v>13</v>
      </c>
      <c r="G11" s="37" t="s">
        <v>18</v>
      </c>
      <c r="H11" s="22" t="s">
        <v>535</v>
      </c>
      <c r="I11" s="22" t="s">
        <v>558</v>
      </c>
      <c r="J11" s="22" t="s">
        <v>559</v>
      </c>
    </row>
    <row r="12" spans="1:12" ht="25.5" x14ac:dyDescent="0.2">
      <c r="A12" s="87" t="s">
        <v>22</v>
      </c>
      <c r="B12" s="25" t="s">
        <v>23</v>
      </c>
      <c r="C12" s="25" t="s">
        <v>24</v>
      </c>
      <c r="D12" s="50" t="s">
        <v>25</v>
      </c>
      <c r="E12" s="46" t="s">
        <v>26</v>
      </c>
      <c r="F12" s="25" t="s">
        <v>27</v>
      </c>
      <c r="G12" s="32">
        <v>2000</v>
      </c>
      <c r="H12" s="29"/>
      <c r="I12" s="25">
        <f>G12*H12</f>
        <v>0</v>
      </c>
      <c r="J12" s="25">
        <f>I12*1.21</f>
        <v>0</v>
      </c>
    </row>
    <row r="13" spans="1:12" ht="76.5" x14ac:dyDescent="0.2">
      <c r="A13" s="87" t="s">
        <v>22</v>
      </c>
      <c r="B13" s="25" t="s">
        <v>23</v>
      </c>
      <c r="C13" s="25" t="s">
        <v>28</v>
      </c>
      <c r="D13" s="50" t="s">
        <v>29</v>
      </c>
      <c r="E13" s="46" t="s">
        <v>26</v>
      </c>
      <c r="F13" s="25" t="s">
        <v>27</v>
      </c>
      <c r="G13" s="32">
        <v>2000</v>
      </c>
      <c r="H13" s="29"/>
      <c r="I13" s="25">
        <f t="shared" ref="I13:I76" si="0">G13*H13</f>
        <v>0</v>
      </c>
      <c r="J13" s="25">
        <f t="shared" ref="J13:J76" si="1">I13*1.21</f>
        <v>0</v>
      </c>
    </row>
    <row r="14" spans="1:12" ht="89.25" x14ac:dyDescent="0.2">
      <c r="A14" s="87" t="s">
        <v>22</v>
      </c>
      <c r="B14" s="25" t="s">
        <v>23</v>
      </c>
      <c r="C14" s="25" t="s">
        <v>30</v>
      </c>
      <c r="D14" s="50" t="s">
        <v>31</v>
      </c>
      <c r="E14" s="46" t="s">
        <v>26</v>
      </c>
      <c r="F14" s="25" t="s">
        <v>27</v>
      </c>
      <c r="G14" s="32">
        <v>3000</v>
      </c>
      <c r="H14" s="29"/>
      <c r="I14" s="25">
        <f t="shared" si="0"/>
        <v>0</v>
      </c>
      <c r="J14" s="25">
        <f t="shared" si="1"/>
        <v>0</v>
      </c>
    </row>
    <row r="15" spans="1:12" ht="76.5" x14ac:dyDescent="0.2">
      <c r="A15" s="87" t="s">
        <v>22</v>
      </c>
      <c r="B15" s="25" t="s">
        <v>23</v>
      </c>
      <c r="C15" s="25" t="s">
        <v>32</v>
      </c>
      <c r="D15" s="50" t="s">
        <v>33</v>
      </c>
      <c r="E15" s="46" t="s">
        <v>26</v>
      </c>
      <c r="F15" s="25" t="s">
        <v>27</v>
      </c>
      <c r="G15" s="32">
        <v>2000</v>
      </c>
      <c r="H15" s="29"/>
      <c r="I15" s="25">
        <f t="shared" si="0"/>
        <v>0</v>
      </c>
      <c r="J15" s="25">
        <f t="shared" si="1"/>
        <v>0</v>
      </c>
      <c r="K15" s="21"/>
      <c r="L15" s="72"/>
    </row>
    <row r="16" spans="1:12" s="72" customFormat="1" ht="89.25" x14ac:dyDescent="0.2">
      <c r="A16" s="87" t="s">
        <v>22</v>
      </c>
      <c r="B16" s="25" t="s">
        <v>23</v>
      </c>
      <c r="C16" s="25" t="s">
        <v>34</v>
      </c>
      <c r="D16" s="50" t="s">
        <v>35</v>
      </c>
      <c r="E16" s="46" t="s">
        <v>26</v>
      </c>
      <c r="F16" s="25" t="s">
        <v>27</v>
      </c>
      <c r="G16" s="32">
        <v>2000</v>
      </c>
      <c r="H16" s="29"/>
      <c r="I16" s="25">
        <f t="shared" si="0"/>
        <v>0</v>
      </c>
      <c r="J16" s="25">
        <f t="shared" si="1"/>
        <v>0</v>
      </c>
      <c r="K16" s="21"/>
      <c r="L16" s="64"/>
    </row>
    <row r="17" spans="1:11" ht="38.25" x14ac:dyDescent="0.2">
      <c r="A17" s="87" t="s">
        <v>22</v>
      </c>
      <c r="B17" s="25" t="s">
        <v>23</v>
      </c>
      <c r="C17" s="25" t="s">
        <v>36</v>
      </c>
      <c r="D17" s="50" t="s">
        <v>536</v>
      </c>
      <c r="E17" s="46" t="s">
        <v>26</v>
      </c>
      <c r="F17" s="25" t="s">
        <v>27</v>
      </c>
      <c r="G17" s="32">
        <v>2000</v>
      </c>
      <c r="H17" s="29"/>
      <c r="I17" s="25">
        <f t="shared" si="0"/>
        <v>0</v>
      </c>
      <c r="J17" s="25">
        <f t="shared" si="1"/>
        <v>0</v>
      </c>
      <c r="K17" s="21"/>
    </row>
    <row r="18" spans="1:11" ht="76.5" x14ac:dyDescent="0.2">
      <c r="A18" s="87" t="s">
        <v>22</v>
      </c>
      <c r="B18" s="25" t="s">
        <v>23</v>
      </c>
      <c r="C18" s="25" t="s">
        <v>38</v>
      </c>
      <c r="D18" s="50" t="s">
        <v>39</v>
      </c>
      <c r="E18" s="46" t="s">
        <v>26</v>
      </c>
      <c r="F18" s="25" t="s">
        <v>27</v>
      </c>
      <c r="G18" s="32">
        <v>2000</v>
      </c>
      <c r="H18" s="29"/>
      <c r="I18" s="25">
        <f t="shared" si="0"/>
        <v>0</v>
      </c>
      <c r="J18" s="25">
        <f t="shared" si="1"/>
        <v>0</v>
      </c>
      <c r="K18" s="21"/>
    </row>
    <row r="19" spans="1:11" ht="76.5" x14ac:dyDescent="0.2">
      <c r="A19" s="87" t="s">
        <v>22</v>
      </c>
      <c r="B19" s="25" t="s">
        <v>23</v>
      </c>
      <c r="C19" s="25" t="s">
        <v>40</v>
      </c>
      <c r="D19" s="50" t="s">
        <v>537</v>
      </c>
      <c r="E19" s="46" t="s">
        <v>26</v>
      </c>
      <c r="F19" s="25" t="s">
        <v>27</v>
      </c>
      <c r="G19" s="32">
        <v>3000</v>
      </c>
      <c r="H19" s="29"/>
      <c r="I19" s="25">
        <f t="shared" si="0"/>
        <v>0</v>
      </c>
      <c r="J19" s="25">
        <f t="shared" si="1"/>
        <v>0</v>
      </c>
      <c r="K19" s="21"/>
    </row>
    <row r="20" spans="1:11" s="73" customFormat="1" ht="25.5" x14ac:dyDescent="0.2">
      <c r="A20" s="87" t="s">
        <v>22</v>
      </c>
      <c r="B20" s="25" t="s">
        <v>42</v>
      </c>
      <c r="C20" s="25" t="s">
        <v>42</v>
      </c>
      <c r="D20" s="50" t="s">
        <v>43</v>
      </c>
      <c r="E20" s="46" t="s">
        <v>26</v>
      </c>
      <c r="F20" s="25" t="s">
        <v>44</v>
      </c>
      <c r="G20" s="32">
        <v>2500</v>
      </c>
      <c r="H20" s="29"/>
      <c r="I20" s="25">
        <f t="shared" si="0"/>
        <v>0</v>
      </c>
      <c r="J20" s="25">
        <f t="shared" si="1"/>
        <v>0</v>
      </c>
      <c r="K20" s="21"/>
    </row>
    <row r="21" spans="1:11" ht="25.5" x14ac:dyDescent="0.2">
      <c r="A21" s="87" t="s">
        <v>22</v>
      </c>
      <c r="B21" s="25" t="s">
        <v>42</v>
      </c>
      <c r="C21" s="25" t="s">
        <v>45</v>
      </c>
      <c r="D21" s="50" t="s">
        <v>46</v>
      </c>
      <c r="E21" s="46" t="s">
        <v>26</v>
      </c>
      <c r="F21" s="25" t="s">
        <v>47</v>
      </c>
      <c r="G21" s="32">
        <v>2500</v>
      </c>
      <c r="H21" s="29"/>
      <c r="I21" s="25">
        <f t="shared" si="0"/>
        <v>0</v>
      </c>
      <c r="J21" s="25">
        <f t="shared" si="1"/>
        <v>0</v>
      </c>
    </row>
    <row r="22" spans="1:11" s="73" customFormat="1" ht="25.5" x14ac:dyDescent="0.2">
      <c r="A22" s="87" t="s">
        <v>22</v>
      </c>
      <c r="B22" s="25" t="s">
        <v>42</v>
      </c>
      <c r="C22" s="25" t="s">
        <v>48</v>
      </c>
      <c r="D22" s="50" t="s">
        <v>49</v>
      </c>
      <c r="E22" s="46" t="s">
        <v>26</v>
      </c>
      <c r="F22" s="25" t="s">
        <v>44</v>
      </c>
      <c r="G22" s="32">
        <v>1500</v>
      </c>
      <c r="H22" s="29"/>
      <c r="I22" s="25">
        <f t="shared" si="0"/>
        <v>0</v>
      </c>
      <c r="J22" s="25">
        <f t="shared" si="1"/>
        <v>0</v>
      </c>
    </row>
    <row r="23" spans="1:11" ht="38.25" x14ac:dyDescent="0.2">
      <c r="A23" s="87" t="s">
        <v>22</v>
      </c>
      <c r="B23" s="25" t="s">
        <v>42</v>
      </c>
      <c r="C23" s="25" t="s">
        <v>50</v>
      </c>
      <c r="D23" s="50" t="s">
        <v>51</v>
      </c>
      <c r="E23" s="46" t="s">
        <v>26</v>
      </c>
      <c r="F23" s="25" t="s">
        <v>47</v>
      </c>
      <c r="G23" s="32">
        <v>1500</v>
      </c>
      <c r="H23" s="29"/>
      <c r="I23" s="25">
        <f t="shared" si="0"/>
        <v>0</v>
      </c>
      <c r="J23" s="25">
        <f t="shared" si="1"/>
        <v>0</v>
      </c>
    </row>
    <row r="24" spans="1:11" s="74" customFormat="1" ht="51" x14ac:dyDescent="0.2">
      <c r="A24" s="87" t="s">
        <v>22</v>
      </c>
      <c r="B24" s="25" t="s">
        <v>42</v>
      </c>
      <c r="C24" s="25" t="s">
        <v>52</v>
      </c>
      <c r="D24" s="50" t="s">
        <v>53</v>
      </c>
      <c r="E24" s="46" t="s">
        <v>26</v>
      </c>
      <c r="F24" s="25" t="s">
        <v>44</v>
      </c>
      <c r="G24" s="32">
        <v>1000</v>
      </c>
      <c r="H24" s="29"/>
      <c r="I24" s="25">
        <f t="shared" si="0"/>
        <v>0</v>
      </c>
      <c r="J24" s="25">
        <f t="shared" si="1"/>
        <v>0</v>
      </c>
    </row>
    <row r="25" spans="1:11" s="75" customFormat="1" ht="25.5" x14ac:dyDescent="0.2">
      <c r="A25" s="87" t="s">
        <v>22</v>
      </c>
      <c r="B25" s="25" t="s">
        <v>42</v>
      </c>
      <c r="C25" s="25" t="s">
        <v>54</v>
      </c>
      <c r="D25" s="50" t="s">
        <v>55</v>
      </c>
      <c r="E25" s="46" t="s">
        <v>26</v>
      </c>
      <c r="F25" s="25" t="s">
        <v>44</v>
      </c>
      <c r="G25" s="32">
        <v>1500</v>
      </c>
      <c r="H25" s="29"/>
      <c r="I25" s="25">
        <f t="shared" si="0"/>
        <v>0</v>
      </c>
      <c r="J25" s="25">
        <f t="shared" si="1"/>
        <v>0</v>
      </c>
    </row>
    <row r="26" spans="1:11" ht="38.25" x14ac:dyDescent="0.2">
      <c r="A26" s="87" t="s">
        <v>22</v>
      </c>
      <c r="B26" s="25" t="s">
        <v>56</v>
      </c>
      <c r="C26" s="25" t="s">
        <v>57</v>
      </c>
      <c r="D26" s="50" t="s">
        <v>58</v>
      </c>
      <c r="E26" s="46" t="s">
        <v>26</v>
      </c>
      <c r="F26" s="25" t="s">
        <v>59</v>
      </c>
      <c r="G26" s="32">
        <v>5000</v>
      </c>
      <c r="H26" s="29"/>
      <c r="I26" s="25">
        <f t="shared" si="0"/>
        <v>0</v>
      </c>
      <c r="J26" s="25">
        <f t="shared" si="1"/>
        <v>0</v>
      </c>
    </row>
    <row r="27" spans="1:11" ht="38.25" x14ac:dyDescent="0.2">
      <c r="A27" s="87" t="s">
        <v>22</v>
      </c>
      <c r="B27" s="25" t="s">
        <v>56</v>
      </c>
      <c r="C27" s="25" t="s">
        <v>60</v>
      </c>
      <c r="D27" s="50" t="s">
        <v>61</v>
      </c>
      <c r="E27" s="46" t="s">
        <v>26</v>
      </c>
      <c r="F27" s="25" t="s">
        <v>59</v>
      </c>
      <c r="G27" s="32">
        <v>3000</v>
      </c>
      <c r="H27" s="29"/>
      <c r="I27" s="25">
        <f t="shared" si="0"/>
        <v>0</v>
      </c>
      <c r="J27" s="25">
        <f t="shared" si="1"/>
        <v>0</v>
      </c>
    </row>
    <row r="28" spans="1:11" ht="25.5" x14ac:dyDescent="0.2">
      <c r="A28" s="87" t="s">
        <v>22</v>
      </c>
      <c r="B28" s="25" t="s">
        <v>56</v>
      </c>
      <c r="C28" s="25" t="s">
        <v>62</v>
      </c>
      <c r="D28" s="50" t="s">
        <v>63</v>
      </c>
      <c r="E28" s="46" t="s">
        <v>26</v>
      </c>
      <c r="F28" s="25" t="s">
        <v>59</v>
      </c>
      <c r="G28" s="32">
        <v>2000</v>
      </c>
      <c r="H28" s="29"/>
      <c r="I28" s="25">
        <f t="shared" si="0"/>
        <v>0</v>
      </c>
      <c r="J28" s="25">
        <f t="shared" si="1"/>
        <v>0</v>
      </c>
    </row>
    <row r="29" spans="1:11" ht="25.5" x14ac:dyDescent="0.2">
      <c r="A29" s="87" t="s">
        <v>22</v>
      </c>
      <c r="B29" s="25" t="s">
        <v>56</v>
      </c>
      <c r="C29" s="25" t="s">
        <v>64</v>
      </c>
      <c r="D29" s="50" t="s">
        <v>65</v>
      </c>
      <c r="E29" s="46" t="s">
        <v>26</v>
      </c>
      <c r="F29" s="25" t="s">
        <v>59</v>
      </c>
      <c r="G29" s="32">
        <v>3000</v>
      </c>
      <c r="H29" s="29"/>
      <c r="I29" s="25">
        <f t="shared" si="0"/>
        <v>0</v>
      </c>
      <c r="J29" s="25">
        <f t="shared" si="1"/>
        <v>0</v>
      </c>
    </row>
    <row r="30" spans="1:11" ht="38.25" x14ac:dyDescent="0.2">
      <c r="A30" s="87" t="s">
        <v>22</v>
      </c>
      <c r="B30" s="25" t="s">
        <v>56</v>
      </c>
      <c r="C30" s="25" t="s">
        <v>66</v>
      </c>
      <c r="D30" s="50" t="s">
        <v>67</v>
      </c>
      <c r="E30" s="46" t="s">
        <v>26</v>
      </c>
      <c r="F30" s="25" t="s">
        <v>59</v>
      </c>
      <c r="G30" s="32">
        <v>2000</v>
      </c>
      <c r="H30" s="29"/>
      <c r="I30" s="25">
        <f t="shared" si="0"/>
        <v>0</v>
      </c>
      <c r="J30" s="25">
        <f t="shared" si="1"/>
        <v>0</v>
      </c>
    </row>
    <row r="31" spans="1:11" ht="38.25" x14ac:dyDescent="0.2">
      <c r="A31" s="87" t="s">
        <v>22</v>
      </c>
      <c r="B31" s="25" t="s">
        <v>56</v>
      </c>
      <c r="C31" s="25" t="s">
        <v>68</v>
      </c>
      <c r="D31" s="50" t="s">
        <v>61</v>
      </c>
      <c r="E31" s="46" t="s">
        <v>26</v>
      </c>
      <c r="F31" s="25" t="s">
        <v>59</v>
      </c>
      <c r="G31" s="32">
        <v>2000</v>
      </c>
      <c r="H31" s="29"/>
      <c r="I31" s="25">
        <f t="shared" si="0"/>
        <v>0</v>
      </c>
      <c r="J31" s="25">
        <f t="shared" si="1"/>
        <v>0</v>
      </c>
    </row>
    <row r="32" spans="1:11" ht="38.25" x14ac:dyDescent="0.2">
      <c r="A32" s="87" t="s">
        <v>22</v>
      </c>
      <c r="B32" s="25" t="s">
        <v>56</v>
      </c>
      <c r="C32" s="25" t="s">
        <v>69</v>
      </c>
      <c r="D32" s="50" t="s">
        <v>70</v>
      </c>
      <c r="E32" s="46" t="s">
        <v>26</v>
      </c>
      <c r="F32" s="25" t="s">
        <v>59</v>
      </c>
      <c r="G32" s="32">
        <v>5000</v>
      </c>
      <c r="H32" s="29"/>
      <c r="I32" s="25">
        <f t="shared" si="0"/>
        <v>0</v>
      </c>
      <c r="J32" s="25">
        <f t="shared" si="1"/>
        <v>0</v>
      </c>
    </row>
    <row r="33" spans="1:10" ht="25.5" x14ac:dyDescent="0.2">
      <c r="A33" s="87" t="s">
        <v>22</v>
      </c>
      <c r="B33" s="25" t="s">
        <v>56</v>
      </c>
      <c r="C33" s="25" t="s">
        <v>71</v>
      </c>
      <c r="D33" s="50" t="s">
        <v>72</v>
      </c>
      <c r="E33" s="46" t="s">
        <v>26</v>
      </c>
      <c r="F33" s="25" t="s">
        <v>59</v>
      </c>
      <c r="G33" s="32">
        <v>3000</v>
      </c>
      <c r="H33" s="29"/>
      <c r="I33" s="25">
        <f t="shared" si="0"/>
        <v>0</v>
      </c>
      <c r="J33" s="25">
        <f t="shared" si="1"/>
        <v>0</v>
      </c>
    </row>
    <row r="34" spans="1:10" ht="38.25" x14ac:dyDescent="0.2">
      <c r="A34" s="87" t="s">
        <v>22</v>
      </c>
      <c r="B34" s="25" t="s">
        <v>56</v>
      </c>
      <c r="C34" s="25" t="s">
        <v>73</v>
      </c>
      <c r="D34" s="50" t="s">
        <v>70</v>
      </c>
      <c r="E34" s="46" t="s">
        <v>26</v>
      </c>
      <c r="F34" s="25" t="s">
        <v>59</v>
      </c>
      <c r="G34" s="32">
        <v>3000</v>
      </c>
      <c r="H34" s="29"/>
      <c r="I34" s="25">
        <f t="shared" si="0"/>
        <v>0</v>
      </c>
      <c r="J34" s="25">
        <f t="shared" si="1"/>
        <v>0</v>
      </c>
    </row>
    <row r="35" spans="1:10" ht="38.25" x14ac:dyDescent="0.2">
      <c r="A35" s="87" t="s">
        <v>22</v>
      </c>
      <c r="B35" s="25" t="s">
        <v>56</v>
      </c>
      <c r="C35" s="25" t="s">
        <v>74</v>
      </c>
      <c r="D35" s="50" t="s">
        <v>75</v>
      </c>
      <c r="E35" s="46" t="s">
        <v>26</v>
      </c>
      <c r="F35" s="25" t="s">
        <v>59</v>
      </c>
      <c r="G35" s="32">
        <v>5000</v>
      </c>
      <c r="H35" s="29"/>
      <c r="I35" s="25">
        <f t="shared" si="0"/>
        <v>0</v>
      </c>
      <c r="J35" s="25">
        <f t="shared" si="1"/>
        <v>0</v>
      </c>
    </row>
    <row r="36" spans="1:10" ht="25.5" x14ac:dyDescent="0.2">
      <c r="A36" s="87" t="s">
        <v>22</v>
      </c>
      <c r="B36" s="25" t="s">
        <v>56</v>
      </c>
      <c r="C36" s="25" t="s">
        <v>76</v>
      </c>
      <c r="D36" s="50" t="s">
        <v>77</v>
      </c>
      <c r="E36" s="46" t="s">
        <v>26</v>
      </c>
      <c r="F36" s="25" t="s">
        <v>59</v>
      </c>
      <c r="G36" s="32">
        <v>1000</v>
      </c>
      <c r="H36" s="29"/>
      <c r="I36" s="25">
        <f t="shared" si="0"/>
        <v>0</v>
      </c>
      <c r="J36" s="25">
        <f t="shared" si="1"/>
        <v>0</v>
      </c>
    </row>
    <row r="37" spans="1:10" ht="25.5" x14ac:dyDescent="0.2">
      <c r="A37" s="87" t="s">
        <v>22</v>
      </c>
      <c r="B37" s="25" t="s">
        <v>56</v>
      </c>
      <c r="C37" s="25" t="s">
        <v>78</v>
      </c>
      <c r="D37" s="50" t="s">
        <v>79</v>
      </c>
      <c r="E37" s="46" t="s">
        <v>26</v>
      </c>
      <c r="F37" s="25" t="s">
        <v>59</v>
      </c>
      <c r="G37" s="32">
        <v>3000</v>
      </c>
      <c r="H37" s="29"/>
      <c r="I37" s="25">
        <f t="shared" si="0"/>
        <v>0</v>
      </c>
      <c r="J37" s="25">
        <f t="shared" si="1"/>
        <v>0</v>
      </c>
    </row>
    <row r="38" spans="1:10" ht="63.75" x14ac:dyDescent="0.2">
      <c r="A38" s="87" t="s">
        <v>22</v>
      </c>
      <c r="B38" s="25" t="s">
        <v>56</v>
      </c>
      <c r="C38" s="25" t="s">
        <v>80</v>
      </c>
      <c r="D38" s="50" t="s">
        <v>81</v>
      </c>
      <c r="E38" s="46" t="s">
        <v>26</v>
      </c>
      <c r="F38" s="25" t="s">
        <v>59</v>
      </c>
      <c r="G38" s="32">
        <v>2500</v>
      </c>
      <c r="H38" s="29"/>
      <c r="I38" s="25">
        <f t="shared" si="0"/>
        <v>0</v>
      </c>
      <c r="J38" s="25">
        <f t="shared" si="1"/>
        <v>0</v>
      </c>
    </row>
    <row r="39" spans="1:10" ht="25.5" x14ac:dyDescent="0.2">
      <c r="A39" s="87" t="s">
        <v>22</v>
      </c>
      <c r="B39" s="25" t="s">
        <v>56</v>
      </c>
      <c r="C39" s="25" t="s">
        <v>82</v>
      </c>
      <c r="D39" s="50" t="s">
        <v>83</v>
      </c>
      <c r="E39" s="46" t="s">
        <v>26</v>
      </c>
      <c r="F39" s="25" t="s">
        <v>59</v>
      </c>
      <c r="G39" s="32">
        <v>3000</v>
      </c>
      <c r="H39" s="29"/>
      <c r="I39" s="25">
        <f t="shared" si="0"/>
        <v>0</v>
      </c>
      <c r="J39" s="25">
        <f t="shared" si="1"/>
        <v>0</v>
      </c>
    </row>
    <row r="40" spans="1:10" ht="38.25" x14ac:dyDescent="0.2">
      <c r="A40" s="87" t="s">
        <v>22</v>
      </c>
      <c r="B40" s="25" t="s">
        <v>56</v>
      </c>
      <c r="C40" s="25" t="s">
        <v>84</v>
      </c>
      <c r="D40" s="50" t="s">
        <v>85</v>
      </c>
      <c r="E40" s="46" t="s">
        <v>26</v>
      </c>
      <c r="F40" s="25" t="s">
        <v>59</v>
      </c>
      <c r="G40" s="32">
        <v>4000</v>
      </c>
      <c r="H40" s="29"/>
      <c r="I40" s="25">
        <f t="shared" si="0"/>
        <v>0</v>
      </c>
      <c r="J40" s="25">
        <f t="shared" si="1"/>
        <v>0</v>
      </c>
    </row>
    <row r="41" spans="1:10" ht="25.5" x14ac:dyDescent="0.2">
      <c r="A41" s="87" t="s">
        <v>22</v>
      </c>
      <c r="B41" s="25" t="s">
        <v>56</v>
      </c>
      <c r="C41" s="25" t="s">
        <v>86</v>
      </c>
      <c r="D41" s="50" t="s">
        <v>87</v>
      </c>
      <c r="E41" s="46" t="s">
        <v>26</v>
      </c>
      <c r="F41" s="25" t="s">
        <v>88</v>
      </c>
      <c r="G41" s="32">
        <v>100</v>
      </c>
      <c r="H41" s="29"/>
      <c r="I41" s="25">
        <f t="shared" si="0"/>
        <v>0</v>
      </c>
      <c r="J41" s="25">
        <f t="shared" si="1"/>
        <v>0</v>
      </c>
    </row>
    <row r="42" spans="1:10" ht="38.25" x14ac:dyDescent="0.2">
      <c r="A42" s="87" t="s">
        <v>22</v>
      </c>
      <c r="B42" s="25" t="s">
        <v>56</v>
      </c>
      <c r="C42" s="25" t="s">
        <v>89</v>
      </c>
      <c r="D42" s="50" t="s">
        <v>90</v>
      </c>
      <c r="E42" s="46" t="s">
        <v>26</v>
      </c>
      <c r="F42" s="25" t="s">
        <v>59</v>
      </c>
      <c r="G42" s="32">
        <v>1000</v>
      </c>
      <c r="H42" s="29"/>
      <c r="I42" s="25">
        <f t="shared" si="0"/>
        <v>0</v>
      </c>
      <c r="J42" s="25">
        <f t="shared" si="1"/>
        <v>0</v>
      </c>
    </row>
    <row r="43" spans="1:10" ht="38.25" x14ac:dyDescent="0.2">
      <c r="A43" s="87" t="s">
        <v>22</v>
      </c>
      <c r="B43" s="25" t="s">
        <v>56</v>
      </c>
      <c r="C43" s="25" t="s">
        <v>91</v>
      </c>
      <c r="D43" s="50" t="s">
        <v>92</v>
      </c>
      <c r="E43" s="46" t="s">
        <v>26</v>
      </c>
      <c r="F43" s="25" t="s">
        <v>59</v>
      </c>
      <c r="G43" s="32">
        <v>500</v>
      </c>
      <c r="H43" s="29"/>
      <c r="I43" s="25">
        <f t="shared" si="0"/>
        <v>0</v>
      </c>
      <c r="J43" s="25">
        <f t="shared" si="1"/>
        <v>0</v>
      </c>
    </row>
    <row r="44" spans="1:10" ht="25.5" x14ac:dyDescent="0.2">
      <c r="A44" s="87" t="s">
        <v>22</v>
      </c>
      <c r="B44" s="25" t="s">
        <v>93</v>
      </c>
      <c r="C44" s="25" t="s">
        <v>94</v>
      </c>
      <c r="D44" s="50" t="s">
        <v>95</v>
      </c>
      <c r="E44" s="46" t="s">
        <v>26</v>
      </c>
      <c r="F44" s="25" t="s">
        <v>59</v>
      </c>
      <c r="G44" s="32">
        <v>3000</v>
      </c>
      <c r="H44" s="29"/>
      <c r="I44" s="25">
        <f t="shared" si="0"/>
        <v>0</v>
      </c>
      <c r="J44" s="25">
        <f t="shared" si="1"/>
        <v>0</v>
      </c>
    </row>
    <row r="45" spans="1:10" ht="25.5" x14ac:dyDescent="0.2">
      <c r="A45" s="87" t="s">
        <v>22</v>
      </c>
      <c r="B45" s="25" t="s">
        <v>93</v>
      </c>
      <c r="C45" s="25" t="s">
        <v>96</v>
      </c>
      <c r="D45" s="50" t="s">
        <v>97</v>
      </c>
      <c r="E45" s="46" t="s">
        <v>26</v>
      </c>
      <c r="F45" s="25" t="s">
        <v>59</v>
      </c>
      <c r="G45" s="32">
        <v>100</v>
      </c>
      <c r="H45" s="29"/>
      <c r="I45" s="25">
        <f t="shared" si="0"/>
        <v>0</v>
      </c>
      <c r="J45" s="25">
        <f t="shared" si="1"/>
        <v>0</v>
      </c>
    </row>
    <row r="46" spans="1:10" ht="25.5" x14ac:dyDescent="0.2">
      <c r="A46" s="87" t="s">
        <v>22</v>
      </c>
      <c r="B46" s="25" t="s">
        <v>93</v>
      </c>
      <c r="C46" s="25" t="s">
        <v>98</v>
      </c>
      <c r="D46" s="50" t="s">
        <v>97</v>
      </c>
      <c r="E46" s="46" t="s">
        <v>26</v>
      </c>
      <c r="F46" s="25" t="s">
        <v>59</v>
      </c>
      <c r="G46" s="32">
        <v>200</v>
      </c>
      <c r="H46" s="29"/>
      <c r="I46" s="25">
        <f t="shared" si="0"/>
        <v>0</v>
      </c>
      <c r="J46" s="25">
        <f t="shared" si="1"/>
        <v>0</v>
      </c>
    </row>
    <row r="47" spans="1:10" ht="51" x14ac:dyDescent="0.2">
      <c r="A47" s="87" t="s">
        <v>22</v>
      </c>
      <c r="B47" s="25" t="s">
        <v>93</v>
      </c>
      <c r="C47" s="25" t="s">
        <v>99</v>
      </c>
      <c r="D47" s="50" t="s">
        <v>100</v>
      </c>
      <c r="E47" s="46" t="s">
        <v>26</v>
      </c>
      <c r="F47" s="25" t="s">
        <v>59</v>
      </c>
      <c r="G47" s="32">
        <v>100</v>
      </c>
      <c r="H47" s="29"/>
      <c r="I47" s="25">
        <f t="shared" si="0"/>
        <v>0</v>
      </c>
      <c r="J47" s="25">
        <f t="shared" si="1"/>
        <v>0</v>
      </c>
    </row>
    <row r="48" spans="1:10" ht="25.5" x14ac:dyDescent="0.2">
      <c r="A48" s="87" t="s">
        <v>22</v>
      </c>
      <c r="B48" s="25" t="s">
        <v>93</v>
      </c>
      <c r="C48" s="25" t="s">
        <v>101</v>
      </c>
      <c r="D48" s="50" t="s">
        <v>102</v>
      </c>
      <c r="E48" s="46" t="s">
        <v>26</v>
      </c>
      <c r="F48" s="25" t="s">
        <v>88</v>
      </c>
      <c r="G48" s="32">
        <v>100</v>
      </c>
      <c r="H48" s="29"/>
      <c r="I48" s="25">
        <f t="shared" si="0"/>
        <v>0</v>
      </c>
      <c r="J48" s="25">
        <f t="shared" si="1"/>
        <v>0</v>
      </c>
    </row>
    <row r="49" spans="1:10" ht="25.5" x14ac:dyDescent="0.2">
      <c r="A49" s="87" t="s">
        <v>22</v>
      </c>
      <c r="B49" s="25" t="s">
        <v>93</v>
      </c>
      <c r="C49" s="25" t="s">
        <v>103</v>
      </c>
      <c r="D49" s="50" t="s">
        <v>104</v>
      </c>
      <c r="E49" s="46" t="s">
        <v>26</v>
      </c>
      <c r="F49" s="25" t="s">
        <v>88</v>
      </c>
      <c r="G49" s="32">
        <v>50</v>
      </c>
      <c r="H49" s="29"/>
      <c r="I49" s="25">
        <f t="shared" si="0"/>
        <v>0</v>
      </c>
      <c r="J49" s="25">
        <f t="shared" si="1"/>
        <v>0</v>
      </c>
    </row>
    <row r="50" spans="1:10" ht="51" x14ac:dyDescent="0.2">
      <c r="A50" s="87" t="s">
        <v>22</v>
      </c>
      <c r="B50" s="25" t="s">
        <v>93</v>
      </c>
      <c r="C50" s="25" t="s">
        <v>105</v>
      </c>
      <c r="D50" s="50" t="s">
        <v>106</v>
      </c>
      <c r="E50" s="46" t="s">
        <v>26</v>
      </c>
      <c r="F50" s="25" t="s">
        <v>59</v>
      </c>
      <c r="G50" s="32">
        <v>50</v>
      </c>
      <c r="H50" s="29"/>
      <c r="I50" s="25">
        <f t="shared" si="0"/>
        <v>0</v>
      </c>
      <c r="J50" s="25">
        <f t="shared" si="1"/>
        <v>0</v>
      </c>
    </row>
    <row r="51" spans="1:10" ht="25.5" x14ac:dyDescent="0.2">
      <c r="A51" s="87" t="s">
        <v>22</v>
      </c>
      <c r="B51" s="25" t="s">
        <v>107</v>
      </c>
      <c r="C51" s="25" t="s">
        <v>108</v>
      </c>
      <c r="D51" s="50" t="s">
        <v>109</v>
      </c>
      <c r="E51" s="46" t="s">
        <v>26</v>
      </c>
      <c r="F51" s="25" t="s">
        <v>26</v>
      </c>
      <c r="G51" s="32">
        <v>8000</v>
      </c>
      <c r="H51" s="29"/>
      <c r="I51" s="25">
        <f t="shared" si="0"/>
        <v>0</v>
      </c>
      <c r="J51" s="25">
        <f t="shared" si="1"/>
        <v>0</v>
      </c>
    </row>
    <row r="52" spans="1:10" ht="25.5" x14ac:dyDescent="0.2">
      <c r="A52" s="87" t="s">
        <v>22</v>
      </c>
      <c r="B52" s="25" t="s">
        <v>107</v>
      </c>
      <c r="C52" s="25" t="s">
        <v>110</v>
      </c>
      <c r="D52" s="50" t="s">
        <v>109</v>
      </c>
      <c r="E52" s="46" t="s">
        <v>26</v>
      </c>
      <c r="F52" s="25" t="s">
        <v>26</v>
      </c>
      <c r="G52" s="32">
        <v>8000</v>
      </c>
      <c r="H52" s="29"/>
      <c r="I52" s="25">
        <f t="shared" si="0"/>
        <v>0</v>
      </c>
      <c r="J52" s="25">
        <f t="shared" si="1"/>
        <v>0</v>
      </c>
    </row>
    <row r="53" spans="1:10" ht="25.5" x14ac:dyDescent="0.2">
      <c r="A53" s="87" t="s">
        <v>22</v>
      </c>
      <c r="B53" s="25" t="s">
        <v>107</v>
      </c>
      <c r="C53" s="25" t="s">
        <v>111</v>
      </c>
      <c r="D53" s="50" t="s">
        <v>112</v>
      </c>
      <c r="E53" s="46" t="s">
        <v>26</v>
      </c>
      <c r="F53" s="25" t="s">
        <v>26</v>
      </c>
      <c r="G53" s="32">
        <v>8000</v>
      </c>
      <c r="H53" s="29"/>
      <c r="I53" s="25">
        <f t="shared" si="0"/>
        <v>0</v>
      </c>
      <c r="J53" s="25">
        <f t="shared" si="1"/>
        <v>0</v>
      </c>
    </row>
    <row r="54" spans="1:10" ht="25.5" x14ac:dyDescent="0.2">
      <c r="A54" s="87" t="s">
        <v>22</v>
      </c>
      <c r="B54" s="25" t="s">
        <v>107</v>
      </c>
      <c r="C54" s="25" t="s">
        <v>113</v>
      </c>
      <c r="D54" s="50" t="s">
        <v>112</v>
      </c>
      <c r="E54" s="46" t="s">
        <v>26</v>
      </c>
      <c r="F54" s="25" t="s">
        <v>26</v>
      </c>
      <c r="G54" s="32">
        <v>8000</v>
      </c>
      <c r="H54" s="29"/>
      <c r="I54" s="25">
        <f t="shared" si="0"/>
        <v>0</v>
      </c>
      <c r="J54" s="25">
        <f t="shared" si="1"/>
        <v>0</v>
      </c>
    </row>
    <row r="55" spans="1:10" ht="25.5" x14ac:dyDescent="0.2">
      <c r="A55" s="25" t="s">
        <v>22</v>
      </c>
      <c r="B55" s="25" t="s">
        <v>114</v>
      </c>
      <c r="C55" s="25" t="s">
        <v>115</v>
      </c>
      <c r="D55" s="25" t="s">
        <v>116</v>
      </c>
      <c r="E55" s="25" t="s">
        <v>26</v>
      </c>
      <c r="F55" s="25" t="s">
        <v>27</v>
      </c>
      <c r="G55" s="32">
        <v>100</v>
      </c>
      <c r="H55" s="29"/>
      <c r="I55" s="25">
        <f t="shared" si="0"/>
        <v>0</v>
      </c>
      <c r="J55" s="25">
        <f t="shared" si="1"/>
        <v>0</v>
      </c>
    </row>
    <row r="56" spans="1:10" x14ac:dyDescent="0.2">
      <c r="A56" s="25" t="s">
        <v>22</v>
      </c>
      <c r="B56" s="25" t="s">
        <v>114</v>
      </c>
      <c r="C56" s="25" t="s">
        <v>117</v>
      </c>
      <c r="D56" s="25" t="s">
        <v>118</v>
      </c>
      <c r="E56" s="25" t="s">
        <v>26</v>
      </c>
      <c r="F56" s="25" t="s">
        <v>59</v>
      </c>
      <c r="G56" s="32">
        <v>100</v>
      </c>
      <c r="H56" s="29"/>
      <c r="I56" s="25">
        <f t="shared" si="0"/>
        <v>0</v>
      </c>
      <c r="J56" s="25">
        <f t="shared" si="1"/>
        <v>0</v>
      </c>
    </row>
    <row r="57" spans="1:10" ht="25.5" x14ac:dyDescent="0.2">
      <c r="A57" s="25" t="s">
        <v>22</v>
      </c>
      <c r="B57" s="25" t="s">
        <v>114</v>
      </c>
      <c r="C57" s="25" t="s">
        <v>119</v>
      </c>
      <c r="D57" s="25" t="s">
        <v>120</v>
      </c>
      <c r="E57" s="25" t="s">
        <v>26</v>
      </c>
      <c r="F57" s="25" t="s">
        <v>44</v>
      </c>
      <c r="G57" s="32">
        <v>100</v>
      </c>
      <c r="H57" s="29"/>
      <c r="I57" s="25">
        <f t="shared" si="0"/>
        <v>0</v>
      </c>
      <c r="J57" s="25">
        <f t="shared" si="1"/>
        <v>0</v>
      </c>
    </row>
    <row r="58" spans="1:10" ht="51" x14ac:dyDescent="0.2">
      <c r="A58" s="25" t="s">
        <v>22</v>
      </c>
      <c r="B58" s="25" t="s">
        <v>114</v>
      </c>
      <c r="C58" s="25" t="s">
        <v>121</v>
      </c>
      <c r="D58" s="25" t="s">
        <v>122</v>
      </c>
      <c r="E58" s="25" t="s">
        <v>26</v>
      </c>
      <c r="F58" s="25" t="s">
        <v>26</v>
      </c>
      <c r="G58" s="32">
        <v>50</v>
      </c>
      <c r="H58" s="29"/>
      <c r="I58" s="25">
        <f t="shared" si="0"/>
        <v>0</v>
      </c>
      <c r="J58" s="25">
        <f t="shared" si="1"/>
        <v>0</v>
      </c>
    </row>
    <row r="59" spans="1:10" ht="25.5" x14ac:dyDescent="0.2">
      <c r="A59" s="87" t="s">
        <v>22</v>
      </c>
      <c r="B59" s="25" t="s">
        <v>123</v>
      </c>
      <c r="C59" s="25" t="s">
        <v>124</v>
      </c>
      <c r="D59" s="50" t="s">
        <v>125</v>
      </c>
      <c r="E59" s="46" t="s">
        <v>26</v>
      </c>
      <c r="F59" s="25" t="s">
        <v>26</v>
      </c>
      <c r="G59" s="32">
        <v>1000</v>
      </c>
      <c r="H59" s="29"/>
      <c r="I59" s="25">
        <f t="shared" si="0"/>
        <v>0</v>
      </c>
      <c r="J59" s="25">
        <f t="shared" si="1"/>
        <v>0</v>
      </c>
    </row>
    <row r="60" spans="1:10" ht="25.5" x14ac:dyDescent="0.2">
      <c r="A60" s="87" t="s">
        <v>22</v>
      </c>
      <c r="B60" s="25" t="s">
        <v>123</v>
      </c>
      <c r="C60" s="25" t="s">
        <v>126</v>
      </c>
      <c r="D60" s="50" t="s">
        <v>125</v>
      </c>
      <c r="E60" s="46" t="s">
        <v>26</v>
      </c>
      <c r="F60" s="25" t="s">
        <v>26</v>
      </c>
      <c r="G60" s="32">
        <v>2000</v>
      </c>
      <c r="H60" s="29"/>
      <c r="I60" s="25">
        <f t="shared" si="0"/>
        <v>0</v>
      </c>
      <c r="J60" s="25">
        <f t="shared" si="1"/>
        <v>0</v>
      </c>
    </row>
    <row r="61" spans="1:10" ht="25.5" x14ac:dyDescent="0.2">
      <c r="A61" s="88" t="s">
        <v>22</v>
      </c>
      <c r="B61" s="45" t="s">
        <v>123</v>
      </c>
      <c r="C61" s="45" t="s">
        <v>127</v>
      </c>
      <c r="D61" s="56" t="s">
        <v>128</v>
      </c>
      <c r="E61" s="57" t="s">
        <v>26</v>
      </c>
      <c r="F61" s="45" t="s">
        <v>26</v>
      </c>
      <c r="G61" s="41">
        <v>3000</v>
      </c>
      <c r="H61" s="30"/>
      <c r="I61" s="25">
        <f t="shared" si="0"/>
        <v>0</v>
      </c>
      <c r="J61" s="25">
        <f t="shared" si="1"/>
        <v>0</v>
      </c>
    </row>
    <row r="62" spans="1:10" ht="127.5" x14ac:dyDescent="0.2">
      <c r="A62" s="87" t="s">
        <v>146</v>
      </c>
      <c r="B62" s="25" t="s">
        <v>42</v>
      </c>
      <c r="C62" s="25" t="s">
        <v>147</v>
      </c>
      <c r="D62" s="50" t="s">
        <v>148</v>
      </c>
      <c r="E62" s="46" t="s">
        <v>149</v>
      </c>
      <c r="F62" s="25" t="s">
        <v>44</v>
      </c>
      <c r="G62" s="32">
        <v>500</v>
      </c>
      <c r="H62" s="29"/>
      <c r="I62" s="25">
        <f t="shared" si="0"/>
        <v>0</v>
      </c>
      <c r="J62" s="25">
        <f t="shared" si="1"/>
        <v>0</v>
      </c>
    </row>
    <row r="63" spans="1:10" x14ac:dyDescent="0.2">
      <c r="A63" s="87" t="s">
        <v>146</v>
      </c>
      <c r="B63" s="25" t="s">
        <v>150</v>
      </c>
      <c r="C63" s="25" t="s">
        <v>163</v>
      </c>
      <c r="D63" s="50" t="s">
        <v>164</v>
      </c>
      <c r="E63" s="46" t="s">
        <v>165</v>
      </c>
      <c r="F63" s="25" t="s">
        <v>26</v>
      </c>
      <c r="G63" s="32">
        <v>500</v>
      </c>
      <c r="H63" s="29"/>
      <c r="I63" s="25">
        <f t="shared" si="0"/>
        <v>0</v>
      </c>
      <c r="J63" s="25">
        <f t="shared" si="1"/>
        <v>0</v>
      </c>
    </row>
    <row r="64" spans="1:10" ht="89.25" x14ac:dyDescent="0.2">
      <c r="A64" s="87" t="s">
        <v>146</v>
      </c>
      <c r="B64" s="25" t="s">
        <v>166</v>
      </c>
      <c r="C64" s="25" t="s">
        <v>167</v>
      </c>
      <c r="D64" s="50" t="s">
        <v>168</v>
      </c>
      <c r="E64" s="46" t="s">
        <v>169</v>
      </c>
      <c r="F64" s="25" t="s">
        <v>88</v>
      </c>
      <c r="G64" s="32">
        <v>2000</v>
      </c>
      <c r="H64" s="29"/>
      <c r="I64" s="25">
        <f t="shared" si="0"/>
        <v>0</v>
      </c>
      <c r="J64" s="25">
        <f t="shared" si="1"/>
        <v>0</v>
      </c>
    </row>
    <row r="65" spans="1:10" ht="89.25" x14ac:dyDescent="0.2">
      <c r="A65" s="87" t="s">
        <v>146</v>
      </c>
      <c r="B65" s="25" t="s">
        <v>166</v>
      </c>
      <c r="C65" s="25" t="s">
        <v>170</v>
      </c>
      <c r="D65" s="50" t="s">
        <v>171</v>
      </c>
      <c r="E65" s="46" t="s">
        <v>172</v>
      </c>
      <c r="F65" s="25" t="s">
        <v>59</v>
      </c>
      <c r="G65" s="32">
        <v>2000</v>
      </c>
      <c r="H65" s="29"/>
      <c r="I65" s="25">
        <f t="shared" si="0"/>
        <v>0</v>
      </c>
      <c r="J65" s="25">
        <f t="shared" si="1"/>
        <v>0</v>
      </c>
    </row>
    <row r="66" spans="1:10" ht="89.25" x14ac:dyDescent="0.2">
      <c r="A66" s="87" t="s">
        <v>146</v>
      </c>
      <c r="B66" s="25" t="s">
        <v>166</v>
      </c>
      <c r="C66" s="25" t="s">
        <v>173</v>
      </c>
      <c r="D66" s="50" t="s">
        <v>174</v>
      </c>
      <c r="E66" s="46" t="s">
        <v>172</v>
      </c>
      <c r="F66" s="25" t="s">
        <v>59</v>
      </c>
      <c r="G66" s="32">
        <v>2000</v>
      </c>
      <c r="H66" s="29"/>
      <c r="I66" s="25">
        <f t="shared" si="0"/>
        <v>0</v>
      </c>
      <c r="J66" s="25">
        <f t="shared" si="1"/>
        <v>0</v>
      </c>
    </row>
    <row r="67" spans="1:10" ht="89.25" x14ac:dyDescent="0.2">
      <c r="A67" s="87" t="s">
        <v>146</v>
      </c>
      <c r="B67" s="25" t="s">
        <v>166</v>
      </c>
      <c r="C67" s="25" t="s">
        <v>175</v>
      </c>
      <c r="D67" s="50" t="s">
        <v>171</v>
      </c>
      <c r="E67" s="46" t="s">
        <v>172</v>
      </c>
      <c r="F67" s="25" t="s">
        <v>59</v>
      </c>
      <c r="G67" s="32">
        <v>2000</v>
      </c>
      <c r="H67" s="29"/>
      <c r="I67" s="25">
        <f t="shared" si="0"/>
        <v>0</v>
      </c>
      <c r="J67" s="25">
        <f t="shared" si="1"/>
        <v>0</v>
      </c>
    </row>
    <row r="68" spans="1:10" ht="89.25" x14ac:dyDescent="0.2">
      <c r="A68" s="87" t="s">
        <v>146</v>
      </c>
      <c r="B68" s="25" t="s">
        <v>166</v>
      </c>
      <c r="C68" s="25" t="s">
        <v>176</v>
      </c>
      <c r="D68" s="50" t="s">
        <v>177</v>
      </c>
      <c r="E68" s="46" t="s">
        <v>172</v>
      </c>
      <c r="F68" s="25" t="s">
        <v>59</v>
      </c>
      <c r="G68" s="32">
        <v>2000</v>
      </c>
      <c r="H68" s="29"/>
      <c r="I68" s="25">
        <f t="shared" si="0"/>
        <v>0</v>
      </c>
      <c r="J68" s="25">
        <f t="shared" si="1"/>
        <v>0</v>
      </c>
    </row>
    <row r="69" spans="1:10" ht="89.25" x14ac:dyDescent="0.2">
      <c r="A69" s="87" t="s">
        <v>146</v>
      </c>
      <c r="B69" s="25" t="s">
        <v>166</v>
      </c>
      <c r="C69" s="25" t="s">
        <v>178</v>
      </c>
      <c r="D69" s="50" t="s">
        <v>179</v>
      </c>
      <c r="E69" s="46" t="s">
        <v>172</v>
      </c>
      <c r="F69" s="25" t="s">
        <v>59</v>
      </c>
      <c r="G69" s="32">
        <v>2000</v>
      </c>
      <c r="H69" s="29"/>
      <c r="I69" s="25">
        <f t="shared" si="0"/>
        <v>0</v>
      </c>
      <c r="J69" s="25">
        <f t="shared" si="1"/>
        <v>0</v>
      </c>
    </row>
    <row r="70" spans="1:10" ht="89.25" x14ac:dyDescent="0.2">
      <c r="A70" s="87" t="s">
        <v>146</v>
      </c>
      <c r="B70" s="25" t="s">
        <v>166</v>
      </c>
      <c r="C70" s="25" t="s">
        <v>180</v>
      </c>
      <c r="D70" s="50" t="s">
        <v>177</v>
      </c>
      <c r="E70" s="46" t="s">
        <v>172</v>
      </c>
      <c r="F70" s="25" t="s">
        <v>59</v>
      </c>
      <c r="G70" s="32">
        <v>2000</v>
      </c>
      <c r="H70" s="29"/>
      <c r="I70" s="25">
        <f t="shared" si="0"/>
        <v>0</v>
      </c>
      <c r="J70" s="25">
        <f t="shared" si="1"/>
        <v>0</v>
      </c>
    </row>
    <row r="71" spans="1:10" ht="89.25" x14ac:dyDescent="0.2">
      <c r="A71" s="87" t="s">
        <v>146</v>
      </c>
      <c r="B71" s="25" t="s">
        <v>166</v>
      </c>
      <c r="C71" s="25" t="s">
        <v>181</v>
      </c>
      <c r="D71" s="50" t="s">
        <v>182</v>
      </c>
      <c r="E71" s="46" t="s">
        <v>172</v>
      </c>
      <c r="F71" s="25" t="s">
        <v>59</v>
      </c>
      <c r="G71" s="32">
        <v>2000</v>
      </c>
      <c r="H71" s="29"/>
      <c r="I71" s="25">
        <f t="shared" si="0"/>
        <v>0</v>
      </c>
      <c r="J71" s="25">
        <f t="shared" si="1"/>
        <v>0</v>
      </c>
    </row>
    <row r="72" spans="1:10" ht="127.5" x14ac:dyDescent="0.2">
      <c r="A72" s="87" t="s">
        <v>146</v>
      </c>
      <c r="B72" s="25" t="s">
        <v>166</v>
      </c>
      <c r="C72" s="25" t="s">
        <v>183</v>
      </c>
      <c r="D72" s="50" t="s">
        <v>177</v>
      </c>
      <c r="E72" s="46" t="s">
        <v>184</v>
      </c>
      <c r="F72" s="25" t="s">
        <v>59</v>
      </c>
      <c r="G72" s="32">
        <v>500</v>
      </c>
      <c r="H72" s="29"/>
      <c r="I72" s="25">
        <f t="shared" si="0"/>
        <v>0</v>
      </c>
      <c r="J72" s="25">
        <f t="shared" si="1"/>
        <v>0</v>
      </c>
    </row>
    <row r="73" spans="1:10" ht="127.5" x14ac:dyDescent="0.2">
      <c r="A73" s="87" t="s">
        <v>146</v>
      </c>
      <c r="B73" s="25" t="s">
        <v>166</v>
      </c>
      <c r="C73" s="25" t="s">
        <v>185</v>
      </c>
      <c r="D73" s="50" t="s">
        <v>186</v>
      </c>
      <c r="E73" s="46" t="s">
        <v>184</v>
      </c>
      <c r="F73" s="25" t="s">
        <v>59</v>
      </c>
      <c r="G73" s="32">
        <v>1000</v>
      </c>
      <c r="H73" s="29"/>
      <c r="I73" s="25">
        <f t="shared" si="0"/>
        <v>0</v>
      </c>
      <c r="J73" s="25">
        <f t="shared" si="1"/>
        <v>0</v>
      </c>
    </row>
    <row r="74" spans="1:10" ht="89.25" x14ac:dyDescent="0.2">
      <c r="A74" s="87" t="s">
        <v>146</v>
      </c>
      <c r="B74" s="25" t="s">
        <v>166</v>
      </c>
      <c r="C74" s="25" t="s">
        <v>187</v>
      </c>
      <c r="D74" s="50" t="s">
        <v>188</v>
      </c>
      <c r="E74" s="46" t="s">
        <v>172</v>
      </c>
      <c r="F74" s="25" t="s">
        <v>27</v>
      </c>
      <c r="G74" s="32">
        <v>500</v>
      </c>
      <c r="H74" s="29"/>
      <c r="I74" s="25">
        <f t="shared" si="0"/>
        <v>0</v>
      </c>
      <c r="J74" s="25">
        <f t="shared" si="1"/>
        <v>0</v>
      </c>
    </row>
    <row r="75" spans="1:10" ht="38.25" x14ac:dyDescent="0.2">
      <c r="A75" s="87" t="s">
        <v>146</v>
      </c>
      <c r="B75" s="25" t="s">
        <v>189</v>
      </c>
      <c r="C75" s="25" t="s">
        <v>190</v>
      </c>
      <c r="D75" s="50" t="s">
        <v>191</v>
      </c>
      <c r="E75" s="46" t="s">
        <v>192</v>
      </c>
      <c r="F75" s="25" t="s">
        <v>27</v>
      </c>
      <c r="G75" s="32">
        <v>2000</v>
      </c>
      <c r="H75" s="29"/>
      <c r="I75" s="25">
        <f t="shared" si="0"/>
        <v>0</v>
      </c>
      <c r="J75" s="25">
        <f t="shared" si="1"/>
        <v>0</v>
      </c>
    </row>
    <row r="76" spans="1:10" ht="38.25" x14ac:dyDescent="0.2">
      <c r="A76" s="87" t="s">
        <v>146</v>
      </c>
      <c r="B76" s="25" t="s">
        <v>189</v>
      </c>
      <c r="C76" s="25" t="s">
        <v>193</v>
      </c>
      <c r="D76" s="50" t="s">
        <v>194</v>
      </c>
      <c r="E76" s="46" t="s">
        <v>192</v>
      </c>
      <c r="F76" s="25" t="s">
        <v>27</v>
      </c>
      <c r="G76" s="32">
        <v>3000</v>
      </c>
      <c r="H76" s="29"/>
      <c r="I76" s="25">
        <f t="shared" si="0"/>
        <v>0</v>
      </c>
      <c r="J76" s="25">
        <f t="shared" si="1"/>
        <v>0</v>
      </c>
    </row>
    <row r="77" spans="1:10" ht="38.25" x14ac:dyDescent="0.2">
      <c r="A77" s="87" t="s">
        <v>146</v>
      </c>
      <c r="B77" s="25" t="s">
        <v>189</v>
      </c>
      <c r="C77" s="25" t="s">
        <v>195</v>
      </c>
      <c r="D77" s="50" t="s">
        <v>196</v>
      </c>
      <c r="E77" s="46" t="s">
        <v>192</v>
      </c>
      <c r="F77" s="25" t="s">
        <v>27</v>
      </c>
      <c r="G77" s="32">
        <v>1500</v>
      </c>
      <c r="H77" s="29"/>
      <c r="I77" s="25">
        <f t="shared" ref="I77:I89" si="2">G77*H77</f>
        <v>0</v>
      </c>
      <c r="J77" s="25">
        <f t="shared" ref="J77:J89" si="3">I77*1.21</f>
        <v>0</v>
      </c>
    </row>
    <row r="78" spans="1:10" ht="25.5" x14ac:dyDescent="0.2">
      <c r="A78" s="87" t="s">
        <v>146</v>
      </c>
      <c r="B78" s="25" t="s">
        <v>189</v>
      </c>
      <c r="C78" s="25" t="s">
        <v>197</v>
      </c>
      <c r="D78" s="50" t="s">
        <v>198</v>
      </c>
      <c r="E78" s="46" t="s">
        <v>192</v>
      </c>
      <c r="F78" s="25" t="s">
        <v>59</v>
      </c>
      <c r="G78" s="32">
        <v>2000</v>
      </c>
      <c r="H78" s="29"/>
      <c r="I78" s="25">
        <f t="shared" si="2"/>
        <v>0</v>
      </c>
      <c r="J78" s="25">
        <f t="shared" si="3"/>
        <v>0</v>
      </c>
    </row>
    <row r="79" spans="1:10" ht="51" x14ac:dyDescent="0.2">
      <c r="A79" s="87" t="s">
        <v>146</v>
      </c>
      <c r="B79" s="25" t="s">
        <v>189</v>
      </c>
      <c r="C79" s="25" t="s">
        <v>199</v>
      </c>
      <c r="D79" s="50" t="s">
        <v>200</v>
      </c>
      <c r="E79" s="46" t="s">
        <v>192</v>
      </c>
      <c r="F79" s="25" t="s">
        <v>59</v>
      </c>
      <c r="G79" s="32">
        <v>200</v>
      </c>
      <c r="H79" s="29"/>
      <c r="I79" s="25">
        <f t="shared" si="2"/>
        <v>0</v>
      </c>
      <c r="J79" s="25">
        <f t="shared" si="3"/>
        <v>0</v>
      </c>
    </row>
    <row r="80" spans="1:10" ht="51" x14ac:dyDescent="0.2">
      <c r="A80" s="87" t="s">
        <v>146</v>
      </c>
      <c r="B80" s="25" t="s">
        <v>189</v>
      </c>
      <c r="C80" s="25" t="s">
        <v>201</v>
      </c>
      <c r="D80" s="50" t="s">
        <v>202</v>
      </c>
      <c r="E80" s="46" t="s">
        <v>192</v>
      </c>
      <c r="F80" s="25" t="s">
        <v>59</v>
      </c>
      <c r="G80" s="32">
        <v>200</v>
      </c>
      <c r="H80" s="29"/>
      <c r="I80" s="25">
        <f t="shared" si="2"/>
        <v>0</v>
      </c>
      <c r="J80" s="25">
        <f t="shared" si="3"/>
        <v>0</v>
      </c>
    </row>
    <row r="81" spans="1:10" ht="38.25" x14ac:dyDescent="0.2">
      <c r="A81" s="87" t="s">
        <v>146</v>
      </c>
      <c r="B81" s="25" t="s">
        <v>189</v>
      </c>
      <c r="C81" s="25" t="s">
        <v>203</v>
      </c>
      <c r="D81" s="50" t="s">
        <v>204</v>
      </c>
      <c r="E81" s="46" t="s">
        <v>192</v>
      </c>
      <c r="F81" s="25" t="s">
        <v>59</v>
      </c>
      <c r="G81" s="32">
        <v>3000</v>
      </c>
      <c r="H81" s="29"/>
      <c r="I81" s="25">
        <f t="shared" si="2"/>
        <v>0</v>
      </c>
      <c r="J81" s="25">
        <f t="shared" si="3"/>
        <v>0</v>
      </c>
    </row>
    <row r="82" spans="1:10" ht="76.5" x14ac:dyDescent="0.2">
      <c r="A82" s="87" t="s">
        <v>146</v>
      </c>
      <c r="B82" s="25" t="s">
        <v>189</v>
      </c>
      <c r="C82" s="25" t="s">
        <v>205</v>
      </c>
      <c r="D82" s="50" t="s">
        <v>206</v>
      </c>
      <c r="E82" s="46" t="s">
        <v>192</v>
      </c>
      <c r="F82" s="25" t="s">
        <v>59</v>
      </c>
      <c r="G82" s="32">
        <v>500</v>
      </c>
      <c r="H82" s="29"/>
      <c r="I82" s="25">
        <f t="shared" si="2"/>
        <v>0</v>
      </c>
      <c r="J82" s="25">
        <f t="shared" si="3"/>
        <v>0</v>
      </c>
    </row>
    <row r="83" spans="1:10" ht="38.25" x14ac:dyDescent="0.2">
      <c r="A83" s="87" t="s">
        <v>146</v>
      </c>
      <c r="B83" s="25" t="s">
        <v>189</v>
      </c>
      <c r="C83" s="25" t="s">
        <v>207</v>
      </c>
      <c r="D83" s="50" t="s">
        <v>208</v>
      </c>
      <c r="E83" s="46" t="s">
        <v>192</v>
      </c>
      <c r="F83" s="25" t="s">
        <v>209</v>
      </c>
      <c r="G83" s="32">
        <v>100</v>
      </c>
      <c r="H83" s="29"/>
      <c r="I83" s="25">
        <f t="shared" si="2"/>
        <v>0</v>
      </c>
      <c r="J83" s="25">
        <f t="shared" si="3"/>
        <v>0</v>
      </c>
    </row>
    <row r="84" spans="1:10" ht="38.25" x14ac:dyDescent="0.2">
      <c r="A84" s="87" t="s">
        <v>146</v>
      </c>
      <c r="B84" s="25" t="s">
        <v>189</v>
      </c>
      <c r="C84" s="25" t="s">
        <v>210</v>
      </c>
      <c r="D84" s="50" t="s">
        <v>208</v>
      </c>
      <c r="E84" s="46" t="s">
        <v>192</v>
      </c>
      <c r="F84" s="25" t="s">
        <v>26</v>
      </c>
      <c r="G84" s="32">
        <v>3000</v>
      </c>
      <c r="H84" s="29"/>
      <c r="I84" s="25">
        <f t="shared" si="2"/>
        <v>0</v>
      </c>
      <c r="J84" s="25">
        <f t="shared" si="3"/>
        <v>0</v>
      </c>
    </row>
    <row r="85" spans="1:10" ht="38.25" x14ac:dyDescent="0.2">
      <c r="A85" s="87" t="s">
        <v>146</v>
      </c>
      <c r="B85" s="25" t="s">
        <v>189</v>
      </c>
      <c r="C85" s="25" t="s">
        <v>211</v>
      </c>
      <c r="D85" s="50" t="s">
        <v>212</v>
      </c>
      <c r="E85" s="46" t="s">
        <v>192</v>
      </c>
      <c r="F85" s="25" t="s">
        <v>59</v>
      </c>
      <c r="G85" s="32">
        <v>500</v>
      </c>
      <c r="H85" s="29"/>
      <c r="I85" s="25">
        <f t="shared" si="2"/>
        <v>0</v>
      </c>
      <c r="J85" s="25">
        <f t="shared" si="3"/>
        <v>0</v>
      </c>
    </row>
    <row r="86" spans="1:10" ht="63.75" x14ac:dyDescent="0.2">
      <c r="A86" s="87" t="s">
        <v>146</v>
      </c>
      <c r="B86" s="25" t="s">
        <v>213</v>
      </c>
      <c r="C86" s="25" t="s">
        <v>214</v>
      </c>
      <c r="D86" s="50" t="s">
        <v>215</v>
      </c>
      <c r="E86" s="46" t="s">
        <v>216</v>
      </c>
      <c r="F86" s="25" t="s">
        <v>59</v>
      </c>
      <c r="G86" s="32">
        <v>100</v>
      </c>
      <c r="H86" s="29"/>
      <c r="I86" s="25">
        <f t="shared" si="2"/>
        <v>0</v>
      </c>
      <c r="J86" s="25">
        <f t="shared" si="3"/>
        <v>0</v>
      </c>
    </row>
    <row r="87" spans="1:10" ht="89.25" x14ac:dyDescent="0.2">
      <c r="A87" s="87" t="s">
        <v>146</v>
      </c>
      <c r="B87" s="25" t="s">
        <v>213</v>
      </c>
      <c r="C87" s="25" t="s">
        <v>217</v>
      </c>
      <c r="D87" s="50" t="s">
        <v>218</v>
      </c>
      <c r="E87" s="46" t="s">
        <v>219</v>
      </c>
      <c r="F87" s="25" t="s">
        <v>44</v>
      </c>
      <c r="G87" s="32">
        <v>100</v>
      </c>
      <c r="H87" s="29"/>
      <c r="I87" s="25">
        <f t="shared" si="2"/>
        <v>0</v>
      </c>
      <c r="J87" s="25">
        <f t="shared" si="3"/>
        <v>0</v>
      </c>
    </row>
    <row r="88" spans="1:10" ht="89.25" x14ac:dyDescent="0.2">
      <c r="A88" s="87" t="s">
        <v>146</v>
      </c>
      <c r="B88" s="25" t="s">
        <v>213</v>
      </c>
      <c r="C88" s="25" t="s">
        <v>220</v>
      </c>
      <c r="D88" s="50" t="s">
        <v>221</v>
      </c>
      <c r="E88" s="46" t="s">
        <v>219</v>
      </c>
      <c r="F88" s="25" t="s">
        <v>222</v>
      </c>
      <c r="G88" s="32">
        <v>100</v>
      </c>
      <c r="H88" s="29"/>
      <c r="I88" s="25">
        <f t="shared" si="2"/>
        <v>0</v>
      </c>
      <c r="J88" s="25">
        <f t="shared" si="3"/>
        <v>0</v>
      </c>
    </row>
    <row r="89" spans="1:10" ht="13.5" thickBot="1" x14ac:dyDescent="0.25">
      <c r="A89" s="87" t="s">
        <v>146</v>
      </c>
      <c r="B89" s="25" t="s">
        <v>213</v>
      </c>
      <c r="C89" s="25" t="s">
        <v>223</v>
      </c>
      <c r="D89" s="50" t="s">
        <v>538</v>
      </c>
      <c r="E89" s="46"/>
      <c r="F89" s="25"/>
      <c r="G89" s="32">
        <v>50</v>
      </c>
      <c r="H89" s="29"/>
      <c r="I89" s="25">
        <f t="shared" si="2"/>
        <v>0</v>
      </c>
      <c r="J89" s="25">
        <f t="shared" si="3"/>
        <v>0</v>
      </c>
    </row>
    <row r="90" spans="1:10" ht="16.5" thickBot="1" x14ac:dyDescent="0.25">
      <c r="A90" s="76" t="s">
        <v>539</v>
      </c>
      <c r="B90" s="77"/>
      <c r="C90" s="77"/>
      <c r="D90" s="78"/>
      <c r="E90" s="77"/>
      <c r="F90" s="77"/>
      <c r="G90" s="77"/>
      <c r="H90" s="23"/>
      <c r="I90" s="23">
        <f>SUM(I12:I89)</f>
        <v>0</v>
      </c>
      <c r="J90" s="26">
        <f>I90*1.21</f>
        <v>0</v>
      </c>
    </row>
  </sheetData>
  <sheetProtection algorithmName="SHA-512" hashValue="dCYkNP/EqQQz8ivSpqXgGzy2ehNk/IBZo106DVkqJzq8rz+Y1gFRuzvPQyrnLz/1kjJnNLH28moOgNna/Em3qQ==" saltValue="uIxkKoN6Nug+MRKYEaDuBA=="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EB1AE-0029-4C4E-ACCB-7A56E048FC7D}">
  <dimension ref="A10:D61"/>
  <sheetViews>
    <sheetView tabSelected="1" workbookViewId="0">
      <selection activeCell="J16" sqref="J16"/>
    </sheetView>
  </sheetViews>
  <sheetFormatPr defaultColWidth="9.140625" defaultRowHeight="12.75" x14ac:dyDescent="0.2"/>
  <cols>
    <col min="1" max="1" width="36.42578125" style="64" customWidth="1"/>
    <col min="2" max="3" width="30.7109375" style="64" customWidth="1"/>
    <col min="4" max="4" width="9.140625" style="64"/>
    <col min="5" max="5" width="12.42578125" style="64" bestFit="1" customWidth="1"/>
    <col min="6" max="16384" width="9.140625" style="64"/>
  </cols>
  <sheetData>
    <row r="10" spans="1:3" ht="13.5" thickBot="1" x14ac:dyDescent="0.25">
      <c r="A10" s="69"/>
      <c r="B10" s="69"/>
    </row>
    <row r="11" spans="1:3" ht="13.5" thickBot="1" x14ac:dyDescent="0.25">
      <c r="A11" s="37"/>
      <c r="B11" s="37" t="s">
        <v>540</v>
      </c>
      <c r="C11" s="37" t="s">
        <v>541</v>
      </c>
    </row>
    <row r="12" spans="1:3" x14ac:dyDescent="0.2">
      <c r="A12" s="87" t="s">
        <v>542</v>
      </c>
      <c r="B12" s="25" t="e">
        <f>Bedrijfskleding!O62</f>
        <v>#DIV/0!</v>
      </c>
      <c r="C12" s="25" t="e">
        <f>B12*1.21</f>
        <v>#DIV/0!</v>
      </c>
    </row>
    <row r="13" spans="1:3" x14ac:dyDescent="0.2">
      <c r="A13" s="87" t="s">
        <v>491</v>
      </c>
      <c r="B13" s="25" t="e">
        <f>PBM!O152</f>
        <v>#DIV/0!</v>
      </c>
      <c r="C13" s="25" t="e">
        <f t="shared" ref="C13:C15" si="0">B13*1.21</f>
        <v>#DIV/0!</v>
      </c>
    </row>
    <row r="14" spans="1:3" x14ac:dyDescent="0.2">
      <c r="A14" s="87" t="s">
        <v>534</v>
      </c>
      <c r="B14" s="25" t="e">
        <f>'Schoeisel en accesoires'!O32</f>
        <v>#DIV/0!</v>
      </c>
      <c r="C14" s="25" t="e">
        <f t="shared" si="0"/>
        <v>#DIV/0!</v>
      </c>
    </row>
    <row r="15" spans="1:3" ht="13.5" thickBot="1" x14ac:dyDescent="0.25">
      <c r="A15" s="87" t="s">
        <v>539</v>
      </c>
      <c r="B15" s="25">
        <f>Reinigen!I90</f>
        <v>0</v>
      </c>
      <c r="C15" s="25">
        <f t="shared" si="0"/>
        <v>0</v>
      </c>
    </row>
    <row r="16" spans="1:3" ht="16.5" thickBot="1" x14ac:dyDescent="0.25">
      <c r="A16" s="76" t="s">
        <v>543</v>
      </c>
      <c r="B16" s="79" t="e">
        <f>SUM(B12:B15)</f>
        <v>#DIV/0!</v>
      </c>
      <c r="C16" s="79" t="e">
        <f>B16*1.21</f>
        <v>#DIV/0!</v>
      </c>
    </row>
    <row r="49" spans="1:4" s="72" customFormat="1" ht="15" customHeight="1" x14ac:dyDescent="0.2">
      <c r="C49" s="21"/>
      <c r="D49" s="64"/>
    </row>
    <row r="52" spans="1:4" x14ac:dyDescent="0.2">
      <c r="A52" s="68"/>
      <c r="B52" s="68"/>
    </row>
    <row r="53" spans="1:4" x14ac:dyDescent="0.2">
      <c r="A53" s="68"/>
      <c r="B53" s="68"/>
    </row>
    <row r="54" spans="1:4" x14ac:dyDescent="0.2">
      <c r="A54" s="68"/>
      <c r="B54" s="68"/>
    </row>
    <row r="55" spans="1:4" x14ac:dyDescent="0.2">
      <c r="A55" s="68"/>
      <c r="B55" s="68"/>
    </row>
    <row r="56" spans="1:4" x14ac:dyDescent="0.2">
      <c r="A56" s="68"/>
      <c r="B56" s="68"/>
    </row>
    <row r="57" spans="1:4" x14ac:dyDescent="0.2">
      <c r="A57" s="68"/>
      <c r="B57" s="68"/>
    </row>
    <row r="58" spans="1:4" x14ac:dyDescent="0.2">
      <c r="A58" s="68"/>
      <c r="B58" s="68"/>
    </row>
    <row r="59" spans="1:4" x14ac:dyDescent="0.2">
      <c r="A59" s="68"/>
      <c r="B59" s="68"/>
    </row>
    <row r="60" spans="1:4" x14ac:dyDescent="0.2">
      <c r="A60" s="68"/>
      <c r="B60" s="68"/>
    </row>
    <row r="61" spans="1:4" x14ac:dyDescent="0.2">
      <c r="A61" s="68"/>
      <c r="B61" s="68"/>
    </row>
  </sheetData>
  <sheetProtection algorithmName="SHA-512" hashValue="VrOiuzLiUDFCWeRMAXhXZv0CakPtSdqTNHYs3Y4J5Lfzihx5RxLIDqV7d/tyJCV+Ckidsfj1GW474PjUk8781g==" saltValue="HTZZ374wZOvWzzPP/d+Wb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508" ma:contentTypeDescription="document WL" ma:contentTypeScope="" ma:versionID="bd75511d8b4979c91e3afc9c7b840754">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385f742e45e71a8e0b2fc1bfdb86c4fd"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nummer" minOccurs="0"/>
                <xsd:element ref="ns2:Documentsortering1" minOccurs="0"/>
                <xsd:element ref="ns2:Documentsortering2"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UwKenmerk" minOccurs="0"/>
                <xsd:element ref="ns2:DatumDocument" minOccurs="0"/>
                <xsd:element ref="ns2:Verzenddatum" minOccurs="0"/>
                <xsd:element ref="ns2:DatumVervanging" minOccurs="0"/>
                <xsd:element ref="ns2:DocumentcreatieXML" minOccurs="0"/>
                <xsd:element ref="ns2:n267401cbecb47ff9785abaaf40f91cf" minOccurs="0"/>
                <xsd:element ref="ns2:TaxCatchAll" minOccurs="0"/>
                <xsd:element ref="ns2:TaxCatchAllLabel"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5:lcf76f155ced4ddcb4097134ff3c332f" minOccurs="0"/>
                <xsd:element ref="ns2:ZaakId" minOccurs="0"/>
                <xsd:element ref="ns2:IdentificatiekenmerkTMLO" minOccurs="0"/>
                <xsd:element ref="ns2:KlantPlaats" minOccurs="0"/>
                <xsd:element ref="ns4:Bestandsgrootte" minOccurs="0"/>
                <xsd:element ref="ns5:MediaServiceSearchProperties" minOccurs="0"/>
                <xsd:element ref="ns5:MediaServiceObjectDetectorVersions" minOccurs="0"/>
                <xsd:element ref="ns4:AfgewekenVanInkoopbeleid" minOccurs="0"/>
                <xsd:element ref="ns4:Inkoopcategorie" minOccurs="0"/>
                <xsd:element ref="ns4:DuurzaamheidscriteriumPianoo" minOccurs="0"/>
                <xsd:element ref="ns4:VoorgeschrevenProcedure" minOccurs="0"/>
                <xsd:element ref="ns4:_dlc_DocId" minOccurs="0"/>
                <xsd:element ref="ns4:_dlc_DocIdUrl" minOccurs="0"/>
                <xsd:element ref="ns4:_dlc_DocIdPersistId"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2"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2" nillable="true" ma:displayName="Documentomschrijving" ma:internalName="Documentomschrijving" ma:readOnly="false">
      <xsd:simpleType>
        <xsd:restriction base="dms:Text">
          <xsd:maxLength value="255"/>
        </xsd:restriction>
      </xsd:simpleType>
    </xsd:element>
    <xsd:element name="Documentnummer" ma:index="3" nillable="true" ma:displayName="Documentnummer" ma:internalName="Documentnummer">
      <xsd:simpleType>
        <xsd:restriction base="dms:Text">
          <xsd:maxLength value="255"/>
        </xsd:restriction>
      </xsd:simpleType>
    </xsd:element>
    <xsd:element name="Documentsortering1" ma:index="4" nillable="true" ma:displayName="Documentsortering 1" ma:internalName="Documentsortering1" ma:readOnly="false">
      <xsd:simpleType>
        <xsd:restriction base="dms:Text">
          <xsd:maxLength value="255"/>
        </xsd:restriction>
      </xsd:simpleType>
    </xsd:element>
    <xsd:element name="Documentsortering2" ma:index="5" nillable="true" ma:displayName="Documentsortering 2" ma:internalName="Documentsortering2"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UwKenmerk" ma:index="14" nillable="true" ma:displayName="Uw kenmerk" ma:internalName="UwKenmerk" ma:readOnly="false">
      <xsd:simpleType>
        <xsd:restriction base="dms:Text">
          <xsd:maxLength value="255"/>
        </xsd:restriction>
      </xsd:simpleType>
    </xsd:element>
    <xsd:element name="DatumDocument" ma:index="15" nillable="true" ma:displayName="Datum document" ma:format="DateOnly" ma:internalName="DatumDocument" ma:readOnly="false">
      <xsd:simpleType>
        <xsd:restriction base="dms:DateTime"/>
      </xsd:simpleType>
    </xsd:element>
    <xsd:element name="Verzenddatum" ma:index="16" nillable="true" ma:displayName="Verzenddatum" ma:format="DateOnly" ma:internalName="Verzenddatum" ma:readOnly="false">
      <xsd:simpleType>
        <xsd:restriction base="dms:DateTime"/>
      </xsd:simpleType>
    </xsd:element>
    <xsd:element name="DatumVervanging" ma:index="17" nillable="true" ma:displayName="Datum vervanging" ma:format="DateOnly" ma:internalName="DatumVervanging" ma:readOnly="false">
      <xsd:simpleType>
        <xsd:restriction base="dms:DateTime"/>
      </xsd:simpleType>
    </xsd:element>
    <xsd:element name="DocumentcreatieXML" ma:index="24" nillable="true" ma:displayName="DocumentcreatieXML" ma:internalName="DocumentcreatieXML">
      <xsd:simpleType>
        <xsd:restriction base="dms:Text">
          <xsd:maxLength value="255"/>
        </xsd:restriction>
      </xsd:simpleType>
    </xsd:element>
    <xsd:element name="n267401cbecb47ff9785abaaf40f91cf" ma:index="25" nillable="true" ma:taxonomy="true" ma:internalName="n267401cbecb47ff9785abaaf40f91cf" ma:taxonomyFieldName="Documenttype" ma:displayName="Documenttype" ma:default="" ma:fieldId="{7267401c-becb-47ff-9785-abaaf40f91cf}" ma:sspId="9e1b9b6d-b887-446c-9dce-4968e9b06264" ma:termSetId="31087dcf-b377-4b03-ad44-db64b9698891" ma:anchorId="00000000-0000-0000-0000-000000000000" ma:open="false" ma:isKeyword="false">
      <xsd:complexType>
        <xsd:sequence>
          <xsd:element ref="pc:Terms" minOccurs="0" maxOccurs="1"/>
        </xsd:sequence>
      </xsd:complexType>
    </xsd:element>
    <xsd:element name="TaxCatchAll" ma:index="26" nillable="true" ma:displayName="Taxonomy Catch All Column" ma:hidden="true" ma:list="{62f95e99-3900-489d-96a3-8ccfeeed63b5}" ma:internalName="TaxCatchAll" ma:showField="CatchAllData"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62f95e99-3900-489d-96a3-8ccfeeed63b5}" ma:internalName="TaxCatchAllLabel" ma:readOnly="true" ma:showField="CatchAllDataLabel" ma:web="9729beee-8231-416b-840d-ac6e112eeed3">
      <xsd:complexType>
        <xsd:complexContent>
          <xsd:extension base="dms:MultiChoiceLookup">
            <xsd:sequence>
              <xsd:element name="Value" type="dms:Lookup" maxOccurs="unbounded" minOccurs="0" nillable="true"/>
            </xsd:sequence>
          </xsd:extension>
        </xsd:complexContent>
      </xsd:complexType>
    </xsd:element>
    <xsd:element name="KlantNaam" ma:index="31" nillable="true" ma:displayName="Klant naam" ma:internalName="KlantNaam" ma:readOnly="false">
      <xsd:simpleType>
        <xsd:restriction base="dms:Text">
          <xsd:maxLength value="255"/>
        </xsd:restriction>
      </xsd:simpleType>
    </xsd:element>
    <xsd:element name="KlantLand" ma:index="33"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4" nillable="true" ma:displayName="Klant postcode" ma:internalName="KlantPostcode" ma:readOnly="false">
      <xsd:simpleType>
        <xsd:restriction base="dms:Text">
          <xsd:maxLength value="255"/>
        </xsd:restriction>
      </xsd:simpleType>
    </xsd:element>
    <xsd:element name="KlantAdres" ma:index="35" nillable="true" ma:displayName="Klant adres" ma:internalName="KlantAdres" ma:readOnly="false">
      <xsd:simpleType>
        <xsd:restriction base="dms:Text">
          <xsd:maxLength value="255"/>
        </xsd:restriction>
      </xsd:simpleType>
    </xsd:element>
    <xsd:element name="Zaaknummer" ma:index="36" nillable="true" ma:displayName="Zaaknummer" ma:indexed="true" ma:internalName="Zaaknummer" ma:readOnly="false">
      <xsd:simpleType>
        <xsd:restriction base="dms:Text">
          <xsd:maxLength value="255"/>
        </xsd:restriction>
      </xsd:simpleType>
    </xsd:element>
    <xsd:element name="KlantVestigingsnummer" ma:index="40" nillable="true" ma:displayName="Klant vestigingsnummer" ma:internalName="KlantVestigingsnummer" ma:readOnly="false">
      <xsd:simpleType>
        <xsd:restriction base="dms:Text">
          <xsd:maxLength value="255"/>
        </xsd:restriction>
      </xsd:simpleType>
    </xsd:element>
    <xsd:element name="Zaakbehandelaar" ma:index="41" nillable="true" ma:displayName="Zaakbehandelaar" ma:indexed="true" ma:internalName="Zaakbehandelaar">
      <xsd:simpleType>
        <xsd:restriction base="dms:Text">
          <xsd:maxLength value="255"/>
        </xsd:restriction>
      </xsd:simpleType>
    </xsd:element>
    <xsd:element name="ZaakId" ma:index="44" nillable="true" ma:displayName="ZaakId" ma:indexed="true" ma:internalName="ZaakId">
      <xsd:simpleType>
        <xsd:restriction base="dms:Text">
          <xsd:maxLength value="255"/>
        </xsd:restriction>
      </xsd:simpleType>
    </xsd:element>
    <xsd:element name="IdentificatiekenmerkTMLO" ma:index="4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46" nillable="true" ma:displayName="Klant plaats" ma:internalName="KlantPlaat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Gunningscriterium" ma:index="29"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0"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Bestandsgrootte" ma:index="47" nillable="true" ma:displayName="Bestandsgrootte" ma:hidden="true" ma:internalName="Bestandsgrootte" ma:readOnly="false">
      <xsd:simpleType>
        <xsd:restriction base="dms:Text">
          <xsd:maxLength value="255"/>
        </xsd:restriction>
      </xsd:simpleType>
    </xsd:element>
    <xsd:element name="AfgewekenVanInkoopbeleid" ma:index="50" nillable="true" ma:displayName="Afgeweken van inkoopbeleid" ma:default="Nee" ma:format="Dropdown" ma:internalName="AfgewekenVanInkoopbeleid">
      <xsd:simpleType>
        <xsd:restriction base="dms:Choice">
          <xsd:enumeration value="Maak uw keuze"/>
          <xsd:enumeration value="Ja"/>
          <xsd:enumeration value="Nee"/>
        </xsd:restriction>
      </xsd:simpleType>
    </xsd:element>
    <xsd:element name="Inkoopcategorie" ma:index="51"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52"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53"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_dlc_DocId" ma:index="54" nillable="true" ma:displayName="Waarde van de document-id" ma:description="De waarde van de document-id die aan dit item is toegewezen." ma:internalName="_dlc_DocId" ma:readOnly="true">
      <xsd:simpleType>
        <xsd:restriction base="dms:Text"/>
      </xsd:simpleType>
    </xsd:element>
    <xsd:element name="_dlc_DocIdUrl" ma:index="5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6"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LengthInSeconds" ma:index="39" nillable="true" ma:displayName="Length (seconds)"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Afbeeldingtags" ma:readOnly="false" ma:fieldId="{5cf76f15-5ced-4ddc-b409-7134ff3c332f}" ma:taxonomyMulti="true" ma:sspId="9e1b9b6d-b887-446c-9dce-4968e9b06264" ma:termSetId="09814cd3-568e-fe90-9814-8d621ff8fb84" ma:anchorId="fba54fb3-c3e1-fe81-a776-ca4b69148c4d" ma:open="true" ma:isKeyword="false">
      <xsd:complexType>
        <xsd:sequence>
          <xsd:element ref="pc:Terms" minOccurs="0" maxOccurs="1"/>
        </xsd:sequence>
      </xsd:complexType>
    </xsd:element>
    <xsd:element name="MediaServiceSearchProperties" ma:index="48" nillable="true" ma:displayName="MediaServiceSearchProperties" ma:hidden="true" ma:internalName="MediaServiceSearchProperties" ma:readOnly="true">
      <xsd:simpleType>
        <xsd:restriction base="dms:Note"/>
      </xsd:simpleType>
    </xsd:element>
    <xsd:element name="MediaServiceObjectDetectorVersions" ma:index="49"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5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3" ma:displayName="Auteur"/>
        <xsd:element ref="dcterms:created" minOccurs="0" maxOccurs="1"/>
        <xsd:element ref="dc:identifier" minOccurs="0" maxOccurs="1"/>
        <xsd:element name="contentType" minOccurs="0" maxOccurs="1" type="xsd:string" ma:index="18"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e1b9b6d-b887-446c-9dce-4968e9b06264" ContentTypeId="0x010100DCD422DC78816243BC06FDD53AB4B00001" PreviousValue="tru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Bedrijfskleding, PBM en Wasserij</DocumentSetDescription>
    <Documentomschrijving xmlns="c41d040b-1f23-46d8-95f8-73c4343eacb6" xsi:nil="true"/>
    <Verzenddatum xmlns="c41d040b-1f23-46d8-95f8-73c4343eacb6" xsi:nil="true"/>
    <Inkoopcategorie xmlns="9729beee-8231-416b-840d-ac6e112eeed3">Maak uw keuze</Inkoopcategorie>
    <Zaaknummer xmlns="c41d040b-1f23-46d8-95f8-73c4343eacb6">2025-Z16834</Zaaknummer>
    <Bestandsgrootte xmlns="9729beee-8231-416b-840d-ac6e112eeed3" xsi:nil="true"/>
    <Gunningscriterium xmlns="9729beee-8231-416b-840d-ac6e112eeed3">Maak uw keuze</Gunningscriterium>
    <ContactPlaats xmlns="c41d040b-1f23-46d8-95f8-73c4343eacb6" xsi:nil="true"/>
    <KlantAdres xmlns="c41d040b-1f23-46d8-95f8-73c4343eacb6" xsi:nil="true"/>
    <KlantLand xmlns="c41d040b-1f23-46d8-95f8-73c4343eacb6">Nederland</KlantLand>
    <KlantVestigingsnummer xmlns="c41d040b-1f23-46d8-95f8-73c4343eacb6" xsi:nil="true"/>
    <KlantNaam xmlns="c41d040b-1f23-46d8-95f8-73c4343eacb6" xsi:nil="true"/>
    <ZaakId xmlns="c41d040b-1f23-46d8-95f8-73c4343eacb6">523586</ZaakId>
    <IdentificatiekenmerkTMLO xmlns="c41d040b-1f23-46d8-95f8-73c4343eacb6">Waterschap Limburg</IdentificatiekenmerkTMLO>
    <SoortAanbesteding xmlns="9729beee-8231-416b-840d-ac6e112eeed3">Maak uw keuze</SoortAanbesteding>
    <Documentsortering1 xmlns="c41d040b-1f23-46d8-95f8-73c4343eacb6" xsi:nil="true"/>
    <ContactTelefoon xmlns="c41d040b-1f23-46d8-95f8-73c4343eacb6" xsi:nil="true"/>
    <Zaakbehandelaar xmlns="c41d040b-1f23-46d8-95f8-73c4343eacb6">Lianne Duisings</Zaakbehandelaar>
    <Documentsortering2 xmlns="c41d040b-1f23-46d8-95f8-73c4343eacb6" xsi:nil="true"/>
    <UwKenmerk xmlns="c41d040b-1f23-46d8-95f8-73c4343eacb6" xsi:nil="true"/>
    <ContactAdres xmlns="c41d040b-1f23-46d8-95f8-73c4343eacb6" xsi:nil="true"/>
    <ContactLand xmlns="c41d040b-1f23-46d8-95f8-73c4343eacb6">Nederland</ContactLand>
    <KlantPlaats xmlns="c41d040b-1f23-46d8-95f8-73c4343eacb6" xsi:nil="true"/>
    <DatumDocument xmlns="c41d040b-1f23-46d8-95f8-73c4343eacb6" xsi:nil="true"/>
    <DocumentcreatieXML xmlns="c41d040b-1f23-46d8-95f8-73c4343eacb6" xsi:nil="true"/>
    <VoorgeschrevenProcedure xmlns="9729beee-8231-416b-840d-ac6e112eeed3">Maak uw keuze</VoorgeschrevenProcedure>
    <ContactNaam xmlns="c41d040b-1f23-46d8-95f8-73c4343eacb6" xsi:nil="true"/>
    <_dlc_DocIdPersistId xmlns="9729beee-8231-416b-840d-ac6e112eeed3" xsi:nil="true"/>
    <KlantPostcode xmlns="c41d040b-1f23-46d8-95f8-73c4343eacb6" xsi:nil="true"/>
    <DatumVervanging xmlns="c41d040b-1f23-46d8-95f8-73c4343eacb6" xsi:nil="true"/>
    <Documentnummer xmlns="c41d040b-1f23-46d8-95f8-73c4343eacb6">2020-D5379</Documentnummer>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WLDOC-1187088822-558622</_dlc_DocId>
    <_dlc_DocIdUrl xmlns="9729beee-8231-416b-840d-ac6e112eeed3">
      <Url>https://waterschaplimburg.sharepoint.com/sites/Inkoop/_layouts/15/DocIdRedir.aspx?ID=WLDOC-1187088822-558622</Url>
      <Description>WLDOC-1187088822-558622</Description>
    </_dlc_DocIdUrl>
    <lcf76f155ced4ddcb4097134ff3c332f xmlns="dfc62a55-fff3-4b8d-9937-2b197328c51d">
      <Terms xmlns="http://schemas.microsoft.com/office/infopath/2007/PartnerControls"/>
    </lcf76f155ced4ddcb4097134ff3c332f>
    <n267401cbecb47ff9785abaaf40f91cf xmlns="c41d040b-1f23-46d8-95f8-73c4343eacb6">
      <Terms xmlns="http://schemas.microsoft.com/office/infopath/2007/PartnerControls"/>
    </n267401cbecb47ff9785abaaf40f91cf>
    <TaxCatchAll xmlns="c41d040b-1f23-46d8-95f8-73c4343eacb6" xsi:nil="true"/>
  </documentManagement>
</p:properties>
</file>

<file path=customXml/itemProps1.xml><?xml version="1.0" encoding="utf-8"?>
<ds:datastoreItem xmlns:ds="http://schemas.openxmlformats.org/officeDocument/2006/customXml" ds:itemID="{826C13D1-B898-4767-82E3-1C06F1017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1d040b-1f23-46d8-95f8-73c4343eacb6"/>
    <ds:schemaRef ds:uri="9729beee-8231-416b-840d-ac6e112eeed3"/>
    <ds:schemaRef ds:uri="dfc62a55-fff3-4b8d-9937-2b197328c5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FC324B-17C9-49F4-8AAA-ED54D92F63AF}">
  <ds:schemaRefs>
    <ds:schemaRef ds:uri="Microsoft.SharePoint.Taxonomy.ContentTypeSync"/>
  </ds:schemaRefs>
</ds:datastoreItem>
</file>

<file path=customXml/itemProps3.xml><?xml version="1.0" encoding="utf-8"?>
<ds:datastoreItem xmlns:ds="http://schemas.openxmlformats.org/officeDocument/2006/customXml" ds:itemID="{D1007C72-76C7-4232-8CCD-E0E6BF8FCD4B}">
  <ds:schemaRefs>
    <ds:schemaRef ds:uri="http://schemas.microsoft.com/sharepoint/v3/contenttype/forms"/>
  </ds:schemaRefs>
</ds:datastoreItem>
</file>

<file path=customXml/itemProps4.xml><?xml version="1.0" encoding="utf-8"?>
<ds:datastoreItem xmlns:ds="http://schemas.openxmlformats.org/officeDocument/2006/customXml" ds:itemID="{E7A67A93-58FE-483B-9241-F9B6837BDA64}">
  <ds:schemaRefs>
    <ds:schemaRef ds:uri="http://schemas.microsoft.com/sharepoint/events"/>
  </ds:schemaRefs>
</ds:datastoreItem>
</file>

<file path=customXml/itemProps5.xml><?xml version="1.0" encoding="utf-8"?>
<ds:datastoreItem xmlns:ds="http://schemas.openxmlformats.org/officeDocument/2006/customXml" ds:itemID="{53AB3A5E-C0E0-4526-9C72-BF60CEF4C9E0}">
  <ds:schemaRefs>
    <ds:schemaRef ds:uri="http://purl.org/dc/dcmitype/"/>
    <ds:schemaRef ds:uri="http://schemas.microsoft.com/office/2006/metadata/properties"/>
    <ds:schemaRef ds:uri="http://schemas.microsoft.com/office/infopath/2007/PartnerControls"/>
    <ds:schemaRef ds:uri="c41d040b-1f23-46d8-95f8-73c4343eacb6"/>
    <ds:schemaRef ds:uri="http://schemas.microsoft.com/sharepoint/v3"/>
    <ds:schemaRef ds:uri="http://purl.org/dc/elements/1.1/"/>
    <ds:schemaRef ds:uri="http://purl.org/dc/terms/"/>
    <ds:schemaRef ds:uri="9729beee-8231-416b-840d-ac6e112eeed3"/>
    <ds:schemaRef ds:uri="http://schemas.microsoft.com/office/2006/documentManagement/types"/>
    <ds:schemaRef ds:uri="http://schemas.openxmlformats.org/package/2006/metadata/core-properties"/>
    <ds:schemaRef ds:uri="dfc62a55-fff3-4b8d-9937-2b197328c51d"/>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Instructieblad</vt:lpstr>
      <vt:lpstr>Bedrijfskleding</vt:lpstr>
      <vt:lpstr>PBM</vt:lpstr>
      <vt:lpstr>Schoeisel en accesoires</vt:lpstr>
      <vt:lpstr>Reinigen</vt:lpstr>
      <vt:lpstr>Totaal</vt:lpstr>
    </vt:vector>
  </TitlesOfParts>
  <Manager/>
  <Company>Waterschap Limburg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 2020-D5379</dc:title>
  <dc:subject/>
  <dc:creator>Rianne Hupkens</dc:creator>
  <cp:keywords/>
  <dc:description/>
  <cp:lastModifiedBy>Eef Lommen</cp:lastModifiedBy>
  <cp:revision/>
  <dcterms:created xsi:type="dcterms:W3CDTF">2019-06-06T12:40:08Z</dcterms:created>
  <dcterms:modified xsi:type="dcterms:W3CDTF">2026-09-24T13:03:48Z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if2b51a8f0cc49eeb1091a783dca6e1c">
    <vt:lpwstr>WSL|fb89f2ed-b4ad-4787-be01-c5239b4a2654</vt:lpwstr>
  </property>
  <property fmtid="{D5CDD505-2E9C-101B-9397-08002B2CF9AE}" pid="4" name="Identificatie kenmerk TMLO">
    <vt:lpwstr>1;#WSL|fb89f2ed-b4ad-4787-be01-c5239b4a2654</vt:lpwstr>
  </property>
  <property fmtid="{D5CDD505-2E9C-101B-9397-08002B2CF9AE}" pid="5" name="Documentnummer">
    <vt:lpwstr>2020-D5379</vt:lpwstr>
  </property>
  <property fmtid="{D5CDD505-2E9C-101B-9397-08002B2CF9AE}" pid="6" name="Zaakbehandelaar">
    <vt:lpwstr>;#Laura Brugman;#wsl\l.brugman;#</vt:lpwstr>
  </property>
  <property fmtid="{D5CDD505-2E9C-101B-9397-08002B2CF9AE}" pid="7" name="_docset_NoMedatataSyncRequired">
    <vt:lpwstr>False</vt:lpwstr>
  </property>
  <property fmtid="{D5CDD505-2E9C-101B-9397-08002B2CF9AE}" pid="8" name="_dlc_DocIdItemGuid">
    <vt:lpwstr>ef763806-5fb8-4aad-aef6-f8e6b4dda80e</vt:lpwstr>
  </property>
  <property fmtid="{D5CDD505-2E9C-101B-9397-08002B2CF9AE}" pid="9" name="MediaServiceImageTags">
    <vt:lpwstr/>
  </property>
  <property fmtid="{D5CDD505-2E9C-101B-9397-08002B2CF9AE}" pid="10" name="TaxCatchAll">
    <vt:lpwstr/>
  </property>
  <property fmtid="{D5CDD505-2E9C-101B-9397-08002B2CF9AE}" pid="11" name="Documenttype">
    <vt:lpwstr/>
  </property>
  <property fmtid="{D5CDD505-2E9C-101B-9397-08002B2CF9AE}" pid="12" name="Cluster_x0020_of_x0020_Programma_x0020_of_x0020_Team">
    <vt:lpwstr/>
  </property>
  <property fmtid="{D5CDD505-2E9C-101B-9397-08002B2CF9AE}" pid="13" name="n89f3d5da045466ca6559a89df89a6be">
    <vt:lpwstr/>
  </property>
  <property fmtid="{D5CDD505-2E9C-101B-9397-08002B2CF9AE}" pid="14" name="Cluster of Programma of Team">
    <vt:lpwstr/>
  </property>
</Properties>
</file>