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https://bvonederland.sharepoint.com/sites/AVMiddelen-IT-Mobieletelefonie/Shared Documents/IT - Mobiele telefonie en data/04 Aanbestedingsstukken/"/>
    </mc:Choice>
  </mc:AlternateContent>
  <xr:revisionPtr revIDLastSave="79" documentId="13_ncr:1_{4B61ABBA-6058-9A43-B02E-CE151038E491}" xr6:coauthVersionLast="47" xr6:coauthVersionMax="47" xr10:uidLastSave="{2A3B6802-B204-754D-A34A-94EC8B308627}"/>
  <bookViews>
    <workbookView xWindow="0" yWindow="600" windowWidth="51200" windowHeight="28200" xr2:uid="{0EF8545F-BFEB-4A89-AE0D-BD75B6B1E122}"/>
  </bookViews>
  <sheets>
    <sheet name="Toelichting" sheetId="3" r:id="rId1"/>
    <sheet name="Prijzenblad" sheetId="1" r:id="rId2"/>
    <sheet name="Toelichting implementatie" sheetId="4" r:id="rId3"/>
  </sheets>
  <externalReferences>
    <externalReference r:id="rId4"/>
  </externalReferences>
  <definedNames>
    <definedName name="Betrouwbaarheid">[1]Parameters!$C$21</definedName>
    <definedName name="Beveiligbaarheid">[1]Parameters!$C$26</definedName>
    <definedName name="Bruikbaarheid">[1]Parameters!$C$14</definedName>
    <definedName name="Functioneel">[1]Parameters!$C$3</definedName>
    <definedName name="Ja_Nee">#REF!</definedName>
    <definedName name="Onderhoudbaarheid">[1]Parameters!$C$32</definedName>
    <definedName name="Overdraagbaarheid">[1]Parameters!$C$38</definedName>
    <definedName name="Prestatie">[1]Parameters!$C$7</definedName>
    <definedName name="Uitwisselbaarheid">[1]Parameters!$C$11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1" l="1"/>
  <c r="G18" i="1"/>
  <c r="G17" i="1"/>
  <c r="G16" i="1"/>
  <c r="G19" i="1"/>
  <c r="F26" i="1"/>
  <c r="D59" i="4" l="1"/>
  <c r="F42" i="1" l="1"/>
  <c r="F41" i="1"/>
  <c r="E7" i="1" l="1"/>
  <c r="E6" i="1"/>
  <c r="E9" i="1" l="1"/>
  <c r="F47" i="1"/>
  <c r="F46" i="1"/>
  <c r="E38" i="1"/>
  <c r="E32" i="1"/>
</calcChain>
</file>

<file path=xl/sharedStrings.xml><?xml version="1.0" encoding="utf-8"?>
<sst xmlns="http://schemas.openxmlformats.org/spreadsheetml/2006/main" count="140" uniqueCount="76">
  <si>
    <t>Dagen</t>
  </si>
  <si>
    <t>Prijs per apparaat</t>
  </si>
  <si>
    <t>Upliftpercentage voor leveringen tussen de 20 en 50 stuks</t>
  </si>
  <si>
    <t>Upliftpercentage voor leveringen boven de 50 stuks</t>
  </si>
  <si>
    <t>Upliftpercentage per individueel apparaat</t>
  </si>
  <si>
    <t>Kortingspercentage voor leveringen tussen de 20 en 50 stuks</t>
  </si>
  <si>
    <t>Kortingspercentage voor leveringen boven de 50 stuks</t>
  </si>
  <si>
    <t>iOS-apparatuur</t>
  </si>
  <si>
    <t>Upliftpercentage per categorie</t>
  </si>
  <si>
    <t>Servicedesk-kosten en kosten m.b.t. centraal aanspreekpunt</t>
  </si>
  <si>
    <t>Eenmalige kosten</t>
  </si>
  <si>
    <t>Doorlopende kosten m.b.t. beschikbaar stellen bestelportaal</t>
  </si>
  <si>
    <t>Prijs per maand</t>
  </si>
  <si>
    <t>Het afvoeren en vernietigen van datadragende apparatuur</t>
  </si>
  <si>
    <t>Het ophalen en gecertificeerd wipen van datadragende apparatuur</t>
  </si>
  <si>
    <t>N.B.: aan de automatisch berekende waardes kunnen geen rechten worden ontleend!</t>
  </si>
  <si>
    <t>Prijs per jaar</t>
  </si>
  <si>
    <t>Prijs voor 4 jaar</t>
  </si>
  <si>
    <t>Uitgangspunten</t>
  </si>
  <si>
    <t xml:space="preserve">Bij het invullen van het prijzenblad en de aanvullende tabbladen, moet de Inschrijver de volgende uitgangspunten in acht nemen: </t>
  </si>
  <si>
    <r>
      <t>* Opgegeven prijzen en tarieven zijn in euro (</t>
    </r>
    <r>
      <rPr>
        <sz val="10"/>
        <color theme="1"/>
        <rFont val="Calibri"/>
        <family val="2"/>
      </rPr>
      <t xml:space="preserve">€), </t>
    </r>
    <r>
      <rPr>
        <b/>
        <sz val="10"/>
        <color theme="1"/>
        <rFont val="Calibri"/>
        <family val="2"/>
      </rPr>
      <t>inclusief btw</t>
    </r>
    <r>
      <rPr>
        <sz val="10"/>
        <color theme="1"/>
        <rFont val="Calibri"/>
        <family val="2"/>
        <scheme val="minor"/>
      </rPr>
      <t>.</t>
    </r>
  </si>
  <si>
    <t>* De aantallen zijn gebaseerd op de ramingen genoemd in de aanbestedingsleidraad en dit prijzenblad (u kunt hier geen rechten aan ontlenen).</t>
  </si>
  <si>
    <t>* Het is niet toegestaan wijzigingen aan te brengen in het prijzenblad; enkel de aangegeven velden (in het geel gemarkeerd) dienen te worden ingevuld. Het aanbrengen van wijzingen in het prijzenblad kan leiden tot uitsluiting van de aanbesteding.</t>
  </si>
  <si>
    <t xml:space="preserve">* U hoeft eventuele indexeringen niet mee te nemen. </t>
  </si>
  <si>
    <t>* Alle prijzen moeten worden afgerond tot twee cijfers achter de komma. Facturering vindt altijd plaats met prijzen afgerond tot twee cijfers achter de komma.</t>
  </si>
  <si>
    <r>
      <t xml:space="preserve">* De prijsopgave dient te worden gedaan </t>
    </r>
    <r>
      <rPr>
        <b/>
        <sz val="10"/>
        <color theme="1"/>
        <rFont val="Calibri"/>
        <family val="2"/>
        <scheme val="minor"/>
      </rPr>
      <t>inclusief</t>
    </r>
    <r>
      <rPr>
        <sz val="10"/>
        <color theme="1"/>
        <rFont val="Calibri"/>
        <family val="2"/>
        <scheme val="minor"/>
      </rPr>
      <t xml:space="preserve"> BTW inclusief overige heffingen, en reis-, voorrijd- en verblijfkosten, reistijd en overige bijkomende kosten. </t>
    </r>
  </si>
  <si>
    <t>* Het prijzenblad (deze bijlage dus) dient te worden ingediend in PDF en Excel. Bij onverhoopte afwijkingen geldt de PDF. Het PDF-exemplaar dient ook rechtsgeldig ondertekend te zijn.</t>
  </si>
  <si>
    <t>Invullen prijzenblad</t>
  </si>
  <si>
    <t>* De kosten zijn voor:
- Doorlopende diensten voor 4 jaar (maximale duur contract) en fixed price implementatiekosten en eenmalige aanschafkosten</t>
  </si>
  <si>
    <t>U dient uitsluitend de gele vlakken in te vullen</t>
  </si>
  <si>
    <t>Alle bedragen zijn incl BTW!</t>
  </si>
  <si>
    <t>1. Prijs m.b.t. special bid</t>
  </si>
  <si>
    <t>Prijs totaal</t>
  </si>
  <si>
    <t>Verzendkosten voor gehele special bid richting hoofdkantoor te Utrecht</t>
  </si>
  <si>
    <t>Samsung Galaxy A57 Enterprise Edition, incl. oplader en incl. het gebruikersklaar maken van de apparatuur (Het gebruikersklaar maken is: het enrollen van de apparatuur via de betreffende beheersomgevingen zijnde Apple Business en Samsung Knox en het up-to-date maken en afleveren van het apparaat)</t>
  </si>
  <si>
    <t>iPhone 17e, incl. oplader en gebruikersklaar maken apparatuur</t>
  </si>
  <si>
    <t>Aantallen</t>
  </si>
  <si>
    <t>2. Gebruikersklaar afleveren apparatuur</t>
  </si>
  <si>
    <t>3. Gegarandeerde maximale upliftpercentages</t>
  </si>
  <si>
    <t>4. Gegarandeerde minimale kortingspercentage t.b.v. Apple-apparatuur</t>
  </si>
  <si>
    <t>Prijs voor 4 jaar t.b.v. Samsung Knox Suite Enterprise</t>
  </si>
  <si>
    <t>Prijs voor 4 jaar per toestel (nadat 1 jaar gratis bij toestel wordt geleverd)</t>
  </si>
  <si>
    <t>5. Leveringskosten (incl. afvoeren bezorgingsmateriaal)</t>
  </si>
  <si>
    <t>Onderzoekskosten m.b.t. eventuele reparatie van apparatuur indien deze buiten de garantieperiode vallen, inclusief bijbehorende retourkosten (zie eisnr. 13.10)</t>
  </si>
  <si>
    <t>Samsung-smartphones</t>
  </si>
  <si>
    <t>Fairphone</t>
  </si>
  <si>
    <t>De kosten van het gebruikersklaar maken van een apparaat (zie ook eisnr. 12.6)</t>
  </si>
  <si>
    <t>6. Leveringstijden (incl. gebruikersklaar maken apparatuur)</t>
  </si>
  <si>
    <t>7. Diensten</t>
  </si>
  <si>
    <t>Kosten m.b.t. afnemen uitgebreide garantie Apple Care</t>
  </si>
  <si>
    <t>Kosten m.b.t. afnemen uitgebreide garantie Samsung Care</t>
  </si>
  <si>
    <t>Toelichting implementatie / migratie-fase</t>
  </si>
  <si>
    <t>Implementatiefase / activiteit</t>
  </si>
  <si>
    <t>Toelichting aantal uren per rol</t>
  </si>
  <si>
    <t>Kosten</t>
  </si>
  <si>
    <t xml:space="preserve"> €                                                                                                                                                        -  </t>
  </si>
  <si>
    <t>Totaal (dit bedrag dient overeen te komen met E40 in het tabblad 'prijzenblad')</t>
  </si>
  <si>
    <r>
      <t>Eenmalige kosten m.b.t.:
- Beschikbaar stellen en inrichten bestelportaal
- Opzetten dienstverlening (incl. SLA en DAP), waaronder a</t>
    </r>
    <r>
      <rPr>
        <sz val="11"/>
        <color theme="1"/>
        <rFont val="Calibri (Hoofdtekst)"/>
      </rPr>
      <t xml:space="preserve">chterliggende procedures zoals garantieafhandeling en servicedesk  </t>
    </r>
    <r>
      <rPr>
        <sz val="11"/>
        <color theme="1"/>
        <rFont val="Calibri"/>
        <family val="2"/>
        <scheme val="minor"/>
      </rPr>
      <t xml:space="preserve">
</t>
    </r>
    <r>
      <rPr>
        <sz val="11"/>
        <color theme="1"/>
        <rFont val="Calibri (Hoofdtekst)"/>
      </rPr>
      <t>- Configureren en werkend opleveren van Single Sign On-functionaliteit m.b.t. de bestelportaal
- Training m.b.t. Samsung Knox en Intune optimalisatie en beheerportaal afgerond van IT-beheerders (5)</t>
    </r>
  </si>
  <si>
    <t>Leveringskosten van een levering op een regiokantoor van BVO NL, uitgaande van een levering tussen de 1 apparaat en 10 apparaten</t>
  </si>
  <si>
    <t>Levertijd in werkdagen voor individuele bestellingen tot maximaal 20 stuks</t>
  </si>
  <si>
    <r>
      <t xml:space="preserve">* U dient in het tabblad ‘Prijzenblad' de geel gekleurde cellen </t>
    </r>
    <r>
      <rPr>
        <b/>
        <sz val="10"/>
        <color theme="1"/>
        <rFont val="Calibri"/>
        <family val="2"/>
        <scheme val="minor"/>
      </rPr>
      <t>volledig</t>
    </r>
    <r>
      <rPr>
        <sz val="10"/>
        <color theme="1"/>
        <rFont val="Calibri"/>
        <family val="2"/>
        <scheme val="minor"/>
      </rPr>
      <t xml:space="preserve"> in te vullen. De prijzen dienen controleerbaar aan te sluiten op de rest van uw Inschrijving en de aanbestedingsleidraad. Kosten die niet zijn opgenomen in dit prijzenblad kunnen niet worden gefactureerd. </t>
    </r>
  </si>
  <si>
    <t>Bijlage 7.2 - Prijzenblad t.b.v. smartphones en dienstverlening</t>
  </si>
  <si>
    <t>Totaal special bid (dit bedrag moet tussen de 150.000 en 110.000 euro liggen)</t>
  </si>
  <si>
    <t>Leveringskosten van een levering op een regiokantoor van BVO NL, uitgaande van een batchlevering tussen de 11 en 50 apparaten</t>
  </si>
  <si>
    <t>Leveringskosten van een levering op een regiokantoor van BVO NL, uitgaande van een batchlevering van tussen de 51 en 100 apparaten</t>
  </si>
  <si>
    <t>Levertijd in werkdagen voor bestellingen tussen de 21 en 50 stuks</t>
  </si>
  <si>
    <r>
      <t xml:space="preserve">Levertijd in werkdagen voor bestellingen </t>
    </r>
    <r>
      <rPr>
        <sz val="11"/>
        <color theme="1"/>
        <rFont val="Calibri (Hoofdtekst)"/>
      </rPr>
      <t>tussen de 51 en 100 stuks</t>
    </r>
  </si>
  <si>
    <t>Kortingspercentage per individueel apparaat tot en met 19 stuks</t>
  </si>
  <si>
    <t>Prijs voor 4 jaar per toestel</t>
  </si>
  <si>
    <t>G2.4</t>
  </si>
  <si>
    <t>In de secties daaronder dient u de waardes op te geven welke zijn uitgelegd in gunningscriterium G2.4 van perceel 2, zie hiervoor ook de aanbestedingsleidraad</t>
  </si>
  <si>
    <t>In sectie 7, regelnr. 40 wordt de fixed price implementatieprijs gevraagd. Deze vult u in. De uren en tarieven die u opgeeft in deze sectie dienen herleidbaar te zijn naar de inspanningen die u levert volgens het door u ingediende implementatieplan (onderdeel G2.1). Dit blijkt ook uit het in te vullen tabblad 'toelichting implementatieplan', waarin uw ingediende implementatieplan met bijbehorende uren en rollen wordt toegelicht door inschrijver. Het bedrag dat wordt berekend in tabblad 'toelichting implementatie' dient gelijk te zijn aan de aangeboden totale implementatieprijs onder sectie 7.</t>
  </si>
  <si>
    <t>Upliftpercentage t.b.v. G2.4</t>
  </si>
  <si>
    <t>Kortingspercentage t.b.v. G2.4</t>
  </si>
  <si>
    <t>Leveringskosten t.b.v. G2.4</t>
  </si>
  <si>
    <t>Levertijd t.b.v. G2.4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</si>
</sst>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00_);_([$€-2]\ * \(#,##0.00\);_([$€-2]\ * &quot;-&quot;??_);_(@_)"/>
    <numFmt numFmtId="165" formatCode="&quot;€&quot;\ #,##0.00"/>
  </numFmts>
  <fonts count="21" x14ac:knownFonts="1">
    <font>
      <sz val="11"/>
      <color theme="1"/>
      <name val="Calibri"/>
      <family val="2"/>
      <scheme val="minor"/>
    </font>
    <font>
      <sz val="12"/>
      <color theme="1"/>
      <name val="Calibri"/>
      <family val="2"/>
      <scheme val="minor"/>
    </font>
    <font>
      <sz val="12"/>
      <color theme="1"/>
      <name val="Calibri"/>
      <family val="2"/>
      <scheme val="minor"/>
    </font>
    <font>
      <b/>
      <sz val="16"/>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b/>
      <sz val="18"/>
      <color theme="1"/>
      <name val="Calibri"/>
      <family val="2"/>
      <scheme val="minor"/>
    </font>
    <font>
      <b/>
      <sz val="10"/>
      <color theme="1"/>
      <name val="Calibri"/>
      <family val="2"/>
      <scheme val="minor"/>
    </font>
    <font>
      <sz val="10"/>
      <color theme="1"/>
      <name val="Calibri"/>
      <family val="2"/>
      <scheme val="minor"/>
    </font>
    <font>
      <sz val="10"/>
      <color theme="1"/>
      <name val="Calibri"/>
      <family val="2"/>
    </font>
    <font>
      <b/>
      <sz val="10"/>
      <color theme="1"/>
      <name val="Calibri"/>
      <family val="2"/>
    </font>
    <font>
      <sz val="11"/>
      <color theme="1"/>
      <name val="Calibri (Hoofdtekst)"/>
    </font>
    <font>
      <b/>
      <sz val="14"/>
      <color rgb="FFFFFFFF"/>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FFFFFF"/>
      <name val="Calibri"/>
      <family val="2"/>
      <scheme val="minor"/>
    </font>
    <font>
      <b/>
      <i/>
      <sz val="9"/>
      <name val="Calibri"/>
      <family val="2"/>
      <scheme val="minor"/>
    </font>
  </fonts>
  <fills count="10">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0B1D2F"/>
        <bgColor rgb="FF000000"/>
      </patternFill>
    </fill>
    <fill>
      <patternFill patternType="solid">
        <fgColor rgb="FFFFFFFF"/>
        <bgColor rgb="FF000000"/>
      </patternFill>
    </fill>
    <fill>
      <patternFill patternType="solid">
        <fgColor rgb="FFFFFF00"/>
        <bgColor rgb="FF000000"/>
      </patternFill>
    </fill>
    <fill>
      <patternFill patternType="solid">
        <fgColor rgb="FFBFBFB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rgb="FFBFBFBF"/>
      </left>
      <right style="thin">
        <color rgb="FF808080"/>
      </right>
      <top style="thin">
        <color rgb="FF808080"/>
      </top>
      <bottom style="thin">
        <color rgb="FF808080"/>
      </bottom>
      <diagonal/>
    </border>
    <border>
      <left/>
      <right style="thin">
        <color indexed="64"/>
      </right>
      <top/>
      <bottom style="thin">
        <color indexed="64"/>
      </bottom>
      <diagonal/>
    </border>
  </borders>
  <cellStyleXfs count="4">
    <xf numFmtId="0" fontId="0" fillId="0" borderId="0"/>
    <xf numFmtId="9" fontId="8" fillId="0" borderId="0" applyFont="0" applyFill="0" applyBorder="0" applyAlignment="0" applyProtection="0"/>
    <xf numFmtId="0" fontId="2" fillId="0" borderId="0"/>
    <xf numFmtId="0" fontId="1" fillId="0" borderId="0"/>
  </cellStyleXfs>
  <cellXfs count="81">
    <xf numFmtId="0" fontId="0" fillId="0" borderId="0" xfId="0"/>
    <xf numFmtId="0" fontId="3" fillId="0" borderId="1" xfId="0" applyFont="1" applyBorder="1"/>
    <xf numFmtId="0" fontId="0" fillId="0" borderId="1" xfId="0" applyBorder="1"/>
    <xf numFmtId="0" fontId="4" fillId="0" borderId="1" xfId="0" applyFont="1" applyBorder="1"/>
    <xf numFmtId="0" fontId="6" fillId="0" borderId="1" xfId="0" applyFont="1" applyBorder="1"/>
    <xf numFmtId="0" fontId="6" fillId="0" borderId="1" xfId="0" applyFont="1" applyBorder="1" applyAlignment="1">
      <alignment horizontal="center"/>
    </xf>
    <xf numFmtId="0" fontId="0" fillId="0" borderId="1" xfId="0" applyBorder="1" applyAlignment="1">
      <alignment wrapText="1"/>
    </xf>
    <xf numFmtId="0" fontId="0" fillId="4" borderId="1" xfId="0" applyFill="1" applyBorder="1"/>
    <xf numFmtId="0" fontId="5" fillId="0" borderId="1" xfId="0" applyFont="1" applyBorder="1"/>
    <xf numFmtId="0" fontId="7" fillId="0" borderId="1" xfId="0" applyFont="1" applyBorder="1"/>
    <xf numFmtId="0" fontId="0" fillId="0" borderId="2" xfId="0" applyBorder="1"/>
    <xf numFmtId="0" fontId="0" fillId="2" borderId="3" xfId="0" applyFill="1" applyBorder="1"/>
    <xf numFmtId="0" fontId="0" fillId="0" borderId="4" xfId="0" applyBorder="1"/>
    <xf numFmtId="164" fontId="0" fillId="0" borderId="1" xfId="0" applyNumberFormat="1" applyBorder="1"/>
    <xf numFmtId="0" fontId="0" fillId="0" borderId="1" xfId="0" applyBorder="1" applyAlignment="1">
      <alignment horizontal="center"/>
    </xf>
    <xf numFmtId="0" fontId="7" fillId="0" borderId="5" xfId="0" applyFont="1" applyBorder="1"/>
    <xf numFmtId="0" fontId="7" fillId="0" borderId="6" xfId="0" applyFont="1" applyBorder="1"/>
    <xf numFmtId="0" fontId="5" fillId="0" borderId="1" xfId="0" applyFont="1" applyBorder="1" applyAlignment="1">
      <alignment wrapText="1"/>
    </xf>
    <xf numFmtId="0" fontId="0" fillId="0" borderId="5" xfId="0" applyBorder="1" applyAlignment="1">
      <alignment horizontal="center"/>
    </xf>
    <xf numFmtId="0" fontId="0" fillId="0" borderId="5" xfId="0" applyBorder="1"/>
    <xf numFmtId="0" fontId="0" fillId="0" borderId="6" xfId="0" applyBorder="1"/>
    <xf numFmtId="0" fontId="0" fillId="0" borderId="2" xfId="0" applyBorder="1" applyAlignment="1">
      <alignment horizontal="left"/>
    </xf>
    <xf numFmtId="0" fontId="0" fillId="0" borderId="5" xfId="0" applyBorder="1" applyAlignment="1">
      <alignment horizontal="left"/>
    </xf>
    <xf numFmtId="0" fontId="6" fillId="0" borderId="5" xfId="0" applyFont="1" applyBorder="1"/>
    <xf numFmtId="0" fontId="0" fillId="4" borderId="5" xfId="0" applyFill="1" applyBorder="1"/>
    <xf numFmtId="0" fontId="0" fillId="0" borderId="2" xfId="0" applyBorder="1" applyAlignment="1">
      <alignment wrapText="1"/>
    </xf>
    <xf numFmtId="0" fontId="9" fillId="0" borderId="1" xfId="0" applyFont="1" applyBorder="1"/>
    <xf numFmtId="0" fontId="7" fillId="0" borderId="1" xfId="0" applyFont="1" applyBorder="1" applyAlignment="1">
      <alignment horizontal="center"/>
    </xf>
    <xf numFmtId="0" fontId="6" fillId="0" borderId="1" xfId="0" applyFont="1" applyBorder="1" applyAlignment="1">
      <alignment wrapText="1"/>
    </xf>
    <xf numFmtId="164" fontId="6" fillId="4" borderId="1" xfId="0" applyNumberFormat="1" applyFont="1" applyFill="1" applyBorder="1" applyAlignment="1">
      <alignment horizontal="left"/>
    </xf>
    <xf numFmtId="0" fontId="0" fillId="0" borderId="1" xfId="0" applyBorder="1" applyAlignment="1">
      <alignment horizontal="left"/>
    </xf>
    <xf numFmtId="0" fontId="5" fillId="0" borderId="0" xfId="0" applyFont="1"/>
    <xf numFmtId="0" fontId="10" fillId="5" borderId="7" xfId="2" applyFont="1" applyFill="1" applyBorder="1" applyAlignment="1">
      <alignment vertical="center" wrapText="1"/>
    </xf>
    <xf numFmtId="0" fontId="10" fillId="5" borderId="8" xfId="2" applyFont="1" applyFill="1" applyBorder="1" applyAlignment="1">
      <alignment vertical="center" wrapText="1"/>
    </xf>
    <xf numFmtId="0" fontId="2" fillId="0" borderId="0" xfId="2"/>
    <xf numFmtId="0" fontId="11" fillId="5" borderId="9" xfId="2" applyFont="1" applyFill="1" applyBorder="1" applyAlignment="1">
      <alignment vertical="center" wrapText="1"/>
    </xf>
    <xf numFmtId="0" fontId="11" fillId="5" borderId="10" xfId="2" applyFont="1" applyFill="1" applyBorder="1" applyAlignment="1">
      <alignment vertical="center" wrapText="1"/>
    </xf>
    <xf numFmtId="0" fontId="9" fillId="0" borderId="2" xfId="0" applyFont="1" applyBorder="1"/>
    <xf numFmtId="0" fontId="6" fillId="0" borderId="5" xfId="0" applyFont="1" applyBorder="1" applyAlignment="1">
      <alignment horizontal="center"/>
    </xf>
    <xf numFmtId="0" fontId="7" fillId="0" borderId="2" xfId="0" applyFont="1" applyBorder="1"/>
    <xf numFmtId="164" fontId="0" fillId="3" borderId="1" xfId="0" applyNumberFormat="1" applyFill="1" applyBorder="1" applyProtection="1">
      <protection locked="0"/>
    </xf>
    <xf numFmtId="0" fontId="2" fillId="0" borderId="1" xfId="0" applyFont="1" applyBorder="1"/>
    <xf numFmtId="164" fontId="0" fillId="4" borderId="1" xfId="0" applyNumberFormat="1" applyFill="1" applyBorder="1" applyProtection="1">
      <protection locked="0"/>
    </xf>
    <xf numFmtId="164" fontId="6" fillId="0" borderId="5" xfId="0" applyNumberFormat="1" applyFont="1" applyBorder="1"/>
    <xf numFmtId="0" fontId="6" fillId="0" borderId="0" xfId="0" applyFont="1"/>
    <xf numFmtId="164" fontId="0" fillId="4" borderId="6" xfId="0" applyNumberFormat="1" applyFill="1" applyBorder="1"/>
    <xf numFmtId="0" fontId="0" fillId="4" borderId="6" xfId="0" applyFill="1" applyBorder="1"/>
    <xf numFmtId="164" fontId="0" fillId="4" borderId="1" xfId="0" applyNumberFormat="1" applyFill="1" applyBorder="1"/>
    <xf numFmtId="2" fontId="0" fillId="4" borderId="4" xfId="1" applyNumberFormat="1" applyFont="1" applyFill="1" applyBorder="1" applyProtection="1">
      <protection locked="0"/>
    </xf>
    <xf numFmtId="0" fontId="0" fillId="4" borderId="3" xfId="0" applyFill="1" applyBorder="1"/>
    <xf numFmtId="2" fontId="0" fillId="4" borderId="1" xfId="1" applyNumberFormat="1" applyFont="1" applyFill="1" applyBorder="1" applyProtection="1">
      <protection locked="0"/>
    </xf>
    <xf numFmtId="0" fontId="6" fillId="0" borderId="1" xfId="0" applyFont="1" applyBorder="1" applyAlignment="1">
      <alignment horizontal="right" wrapText="1"/>
    </xf>
    <xf numFmtId="0" fontId="15" fillId="6" borderId="13" xfId="3" applyFont="1" applyFill="1" applyBorder="1" applyAlignment="1">
      <alignment horizontal="left"/>
    </xf>
    <xf numFmtId="0" fontId="15" fillId="6" borderId="14" xfId="3" applyFont="1" applyFill="1" applyBorder="1" applyAlignment="1">
      <alignment horizontal="left"/>
    </xf>
    <xf numFmtId="3" fontId="15" fillId="6" borderId="15" xfId="3" applyNumberFormat="1" applyFont="1" applyFill="1" applyBorder="1" applyAlignment="1">
      <alignment horizontal="right"/>
    </xf>
    <xf numFmtId="3" fontId="15" fillId="7" borderId="15" xfId="3" applyNumberFormat="1" applyFont="1" applyFill="1" applyBorder="1" applyAlignment="1">
      <alignment horizontal="right"/>
    </xf>
    <xf numFmtId="0" fontId="1" fillId="0" borderId="0" xfId="3"/>
    <xf numFmtId="0" fontId="16" fillId="0" borderId="0" xfId="3" applyFont="1"/>
    <xf numFmtId="0" fontId="17" fillId="0" borderId="0" xfId="3" applyFont="1"/>
    <xf numFmtId="165" fontId="18" fillId="8" borderId="1" xfId="3" applyNumberFormat="1" applyFont="1" applyFill="1" applyBorder="1" applyAlignment="1" applyProtection="1">
      <alignment horizontal="left" vertical="top" wrapText="1"/>
      <protection locked="0"/>
    </xf>
    <xf numFmtId="165" fontId="18" fillId="8" borderId="6" xfId="3" applyNumberFormat="1" applyFont="1" applyFill="1" applyBorder="1" applyAlignment="1" applyProtection="1">
      <alignment horizontal="left" vertical="top" wrapText="1"/>
      <protection locked="0"/>
    </xf>
    <xf numFmtId="164" fontId="16" fillId="8" borderId="6" xfId="3" applyNumberFormat="1" applyFont="1" applyFill="1" applyBorder="1" applyProtection="1">
      <protection locked="0"/>
    </xf>
    <xf numFmtId="165" fontId="18" fillId="8" borderId="4" xfId="3" applyNumberFormat="1" applyFont="1" applyFill="1" applyBorder="1" applyAlignment="1" applyProtection="1">
      <alignment horizontal="left" vertical="top" wrapText="1"/>
      <protection locked="0"/>
    </xf>
    <xf numFmtId="165" fontId="18" fillId="8" borderId="16" xfId="3" applyNumberFormat="1" applyFont="1" applyFill="1" applyBorder="1" applyAlignment="1" applyProtection="1">
      <alignment horizontal="left" vertical="top" wrapText="1"/>
      <protection locked="0"/>
    </xf>
    <xf numFmtId="164" fontId="16" fillId="8" borderId="16" xfId="3" applyNumberFormat="1" applyFont="1" applyFill="1" applyBorder="1" applyProtection="1">
      <protection locked="0"/>
    </xf>
    <xf numFmtId="165" fontId="17" fillId="7" borderId="0" xfId="3" applyNumberFormat="1" applyFont="1" applyFill="1" applyAlignment="1">
      <alignment horizontal="left" vertical="top" wrapText="1"/>
    </xf>
    <xf numFmtId="164" fontId="19" fillId="9" borderId="0" xfId="3" applyNumberFormat="1" applyFont="1" applyFill="1"/>
    <xf numFmtId="164" fontId="20" fillId="9" borderId="0" xfId="3" applyNumberFormat="1" applyFont="1" applyFill="1" applyAlignment="1">
      <alignment wrapText="1"/>
    </xf>
    <xf numFmtId="0" fontId="0" fillId="3" borderId="1" xfId="0" applyFill="1" applyBorder="1" applyProtection="1">
      <protection locked="0"/>
    </xf>
    <xf numFmtId="2" fontId="0" fillId="3" borderId="4" xfId="1" applyNumberFormat="1" applyFont="1" applyFill="1" applyBorder="1" applyProtection="1">
      <protection locked="0"/>
    </xf>
    <xf numFmtId="0" fontId="0" fillId="4" borderId="0" xfId="0" applyFill="1"/>
    <xf numFmtId="0" fontId="0" fillId="4" borderId="0" xfId="0" applyFill="1" applyProtection="1">
      <protection locked="0"/>
    </xf>
    <xf numFmtId="164" fontId="0" fillId="3" borderId="2" xfId="0" applyNumberFormat="1" applyFill="1" applyBorder="1" applyProtection="1">
      <protection locked="0"/>
    </xf>
    <xf numFmtId="0" fontId="7" fillId="0" borderId="2"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4" borderId="11" xfId="2" applyFont="1" applyFill="1" applyBorder="1" applyAlignment="1">
      <alignment horizontal="center" vertical="center" wrapText="1"/>
    </xf>
    <xf numFmtId="0" fontId="7" fillId="4" borderId="12" xfId="2" applyFont="1" applyFill="1" applyBorder="1" applyAlignment="1">
      <alignment horizontal="center" vertical="center" wrapText="1"/>
    </xf>
  </cellXfs>
  <cellStyles count="4">
    <cellStyle name="Procent" xfId="1" builtinId="5"/>
    <cellStyle name="Standaard" xfId="0" builtinId="0"/>
    <cellStyle name="Standaard 2" xfId="2" xr:uid="{DF762F44-5D40-3B47-9E13-ADADDF6D00DA}"/>
    <cellStyle name="Standaard 3" xfId="3" xr:uid="{C44AAFAB-0DFD-4549-A601-ACC9EA9AA0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7D22D4-A0A2-7F48-8157-3FCE0598D1B8}">
  <we:reference id="wa200010215" version="1.0.0.0" store="en-US" storeType="OMEX"/>
  <we:alternateReferences>
    <we:reference id="WA200010215"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A575-C591-4F48-80E7-13E310CF09EB}">
  <dimension ref="A1:B13"/>
  <sheetViews>
    <sheetView tabSelected="1" zoomScale="188" workbookViewId="0">
      <selection activeCell="B10" sqref="A1:B10"/>
    </sheetView>
  </sheetViews>
  <sheetFormatPr baseColWidth="10" defaultRowHeight="16" x14ac:dyDescent="0.2"/>
  <cols>
    <col min="1" max="1" width="27" style="34" customWidth="1"/>
    <col min="2" max="2" width="94.6640625" style="34" customWidth="1"/>
    <col min="3" max="16384" width="10.83203125" style="34"/>
  </cols>
  <sheetData>
    <row r="1" spans="1:2" ht="17" thickBot="1" x14ac:dyDescent="0.25">
      <c r="A1" s="32" t="s">
        <v>18</v>
      </c>
      <c r="B1" s="33" t="s">
        <v>19</v>
      </c>
    </row>
    <row r="2" spans="1:2" x14ac:dyDescent="0.2">
      <c r="B2" s="35" t="s">
        <v>20</v>
      </c>
    </row>
    <row r="3" spans="1:2" ht="56" customHeight="1" x14ac:dyDescent="0.2">
      <c r="B3" s="36" t="s">
        <v>28</v>
      </c>
    </row>
    <row r="4" spans="1:2" ht="53" customHeight="1" x14ac:dyDescent="0.2">
      <c r="B4" s="36" t="s">
        <v>21</v>
      </c>
    </row>
    <row r="5" spans="1:2" ht="59" customHeight="1" x14ac:dyDescent="0.2">
      <c r="B5" s="36" t="s">
        <v>22</v>
      </c>
    </row>
    <row r="6" spans="1:2" ht="41" customHeight="1" x14ac:dyDescent="0.2">
      <c r="B6" s="36" t="s">
        <v>23</v>
      </c>
    </row>
    <row r="7" spans="1:2" ht="66" customHeight="1" x14ac:dyDescent="0.2">
      <c r="B7" s="36" t="s">
        <v>60</v>
      </c>
    </row>
    <row r="8" spans="1:2" ht="40" customHeight="1" x14ac:dyDescent="0.2">
      <c r="B8" s="36" t="s">
        <v>24</v>
      </c>
    </row>
    <row r="9" spans="1:2" ht="30" x14ac:dyDescent="0.2">
      <c r="B9" s="36" t="s">
        <v>25</v>
      </c>
    </row>
    <row r="10" spans="1:2" ht="40" customHeight="1" x14ac:dyDescent="0.2">
      <c r="B10" s="36" t="s">
        <v>26</v>
      </c>
    </row>
    <row r="11" spans="1:2" ht="17" thickBot="1" x14ac:dyDescent="0.25">
      <c r="A11" s="79"/>
      <c r="B11" s="80"/>
    </row>
    <row r="12" spans="1:2" ht="76" thickBot="1" x14ac:dyDescent="0.25">
      <c r="A12" s="32" t="s">
        <v>27</v>
      </c>
      <c r="B12" s="36" t="s">
        <v>71</v>
      </c>
    </row>
    <row r="13" spans="1:2" ht="30" x14ac:dyDescent="0.2">
      <c r="B13" s="36" t="s">
        <v>70</v>
      </c>
    </row>
  </sheetData>
  <sheetProtection algorithmName="SHA-512" hashValue="v1cJUgFkmCzQMLvXoiiNYjr39C9yJ3c7FvBnIzGK3DzK+OytcAtzBcre35S2OcEF+woRxezVi8rHn11huEtxzQ==" saltValue="Emf2N2rPi8wha6HJybvcVg==" spinCount="100000" sheet="1" objects="1" scenarios="1" formatColumns="0" formatRows="0"/>
  <mergeCells count="1">
    <mergeCell ref="A11:B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EFE5-6606-41C6-BC12-CE95AC8D1DDD}">
  <sheetPr>
    <pageSetUpPr fitToPage="1"/>
  </sheetPr>
  <dimension ref="A1:M57"/>
  <sheetViews>
    <sheetView topLeftCell="A27" zoomScale="160" zoomScaleNormal="150" workbookViewId="0">
      <selection activeCell="F41" sqref="F41:F48"/>
    </sheetView>
  </sheetViews>
  <sheetFormatPr baseColWidth="10" defaultColWidth="8.83203125" defaultRowHeight="15" x14ac:dyDescent="0.2"/>
  <cols>
    <col min="1" max="1" width="14.5" customWidth="1"/>
    <col min="2" max="2" width="62" customWidth="1"/>
    <col min="4" max="4" width="17" customWidth="1"/>
    <col min="5" max="5" width="24.6640625" customWidth="1"/>
    <col min="6" max="6" width="13.5" customWidth="1"/>
    <col min="7" max="7" width="14.6640625" customWidth="1"/>
    <col min="8" max="8" width="17.83203125" customWidth="1"/>
    <col min="9" max="9" width="14.33203125" customWidth="1"/>
    <col min="10" max="10" width="12.6640625" customWidth="1"/>
    <col min="11" max="11" width="12.5" customWidth="1"/>
    <col min="12" max="12" width="40.33203125" customWidth="1"/>
    <col min="13" max="13" width="31.1640625" customWidth="1"/>
  </cols>
  <sheetData>
    <row r="1" spans="1:10" ht="21" x14ac:dyDescent="0.25">
      <c r="A1" s="1" t="s">
        <v>61</v>
      </c>
      <c r="B1" s="2"/>
      <c r="C1" s="2"/>
      <c r="D1" s="2"/>
      <c r="E1" s="2"/>
      <c r="F1" s="2"/>
      <c r="G1" s="2"/>
      <c r="H1" s="2"/>
      <c r="I1" s="2"/>
      <c r="J1" s="2"/>
    </row>
    <row r="2" spans="1:10" x14ac:dyDescent="0.2">
      <c r="A2" s="2" t="s">
        <v>29</v>
      </c>
      <c r="B2" s="2"/>
      <c r="C2" s="2"/>
      <c r="D2" s="2"/>
      <c r="E2" s="2"/>
      <c r="F2" s="2"/>
      <c r="G2" s="2"/>
      <c r="H2" s="2"/>
      <c r="I2" s="2"/>
      <c r="J2" s="2"/>
    </row>
    <row r="3" spans="1:10" x14ac:dyDescent="0.2">
      <c r="A3" s="2"/>
      <c r="B3" s="2"/>
      <c r="C3" s="2"/>
      <c r="D3" s="2"/>
      <c r="E3" s="2"/>
      <c r="F3" s="2"/>
      <c r="G3" s="2"/>
      <c r="H3" s="2"/>
      <c r="I3" s="2"/>
      <c r="J3" s="2"/>
    </row>
    <row r="4" spans="1:10" ht="24" x14ac:dyDescent="0.3">
      <c r="A4" s="26" t="s">
        <v>69</v>
      </c>
      <c r="B4" s="2"/>
      <c r="C4" s="2"/>
      <c r="D4" s="2"/>
      <c r="E4" s="9" t="s">
        <v>30</v>
      </c>
      <c r="F4" s="2"/>
      <c r="G4" s="5"/>
      <c r="H4" s="2"/>
      <c r="I4" s="4"/>
      <c r="J4" s="2"/>
    </row>
    <row r="5" spans="1:10" ht="16" x14ac:dyDescent="0.2">
      <c r="A5" s="44" t="s">
        <v>36</v>
      </c>
      <c r="B5" s="39" t="s">
        <v>31</v>
      </c>
      <c r="C5" s="15"/>
      <c r="D5" s="15" t="s">
        <v>1</v>
      </c>
      <c r="E5" s="15" t="s">
        <v>32</v>
      </c>
      <c r="G5" s="38"/>
      <c r="H5" s="19"/>
      <c r="I5" s="23"/>
      <c r="J5" s="20"/>
    </row>
    <row r="6" spans="1:10" ht="80" x14ac:dyDescent="0.2">
      <c r="A6" s="41">
        <v>130</v>
      </c>
      <c r="B6" s="6" t="s">
        <v>34</v>
      </c>
      <c r="C6" s="2"/>
      <c r="D6" s="40"/>
      <c r="E6" s="42">
        <f>A6*D6</f>
        <v>0</v>
      </c>
      <c r="G6" s="38"/>
      <c r="H6" s="19"/>
      <c r="I6" s="23"/>
      <c r="J6" s="20"/>
    </row>
    <row r="7" spans="1:10" ht="16" x14ac:dyDescent="0.2">
      <c r="A7" s="41">
        <v>95</v>
      </c>
      <c r="B7" s="2" t="s">
        <v>35</v>
      </c>
      <c r="C7" s="2"/>
      <c r="D7" s="40"/>
      <c r="E7" s="42">
        <f>A7*D7</f>
        <v>0</v>
      </c>
      <c r="G7" s="38"/>
      <c r="H7" s="19"/>
      <c r="I7" s="23"/>
      <c r="J7" s="20"/>
    </row>
    <row r="8" spans="1:10" ht="24" x14ac:dyDescent="0.3">
      <c r="A8" s="26"/>
      <c r="B8" s="2" t="s">
        <v>33</v>
      </c>
      <c r="C8" s="2"/>
      <c r="D8" s="2"/>
      <c r="E8" s="40">
        <v>0</v>
      </c>
      <c r="F8" s="19"/>
      <c r="G8" s="38"/>
      <c r="H8" s="19"/>
      <c r="I8" s="23"/>
      <c r="J8" s="20"/>
    </row>
    <row r="9" spans="1:10" ht="34" x14ac:dyDescent="0.3">
      <c r="A9" s="37"/>
      <c r="B9" s="51" t="s">
        <v>62</v>
      </c>
      <c r="C9" s="19"/>
      <c r="D9" s="19"/>
      <c r="E9" s="43">
        <f>SUM(E6:E8)</f>
        <v>0</v>
      </c>
      <c r="F9" s="19"/>
      <c r="G9" s="38"/>
      <c r="H9" s="19"/>
      <c r="I9" s="23"/>
      <c r="J9" s="20"/>
    </row>
    <row r="10" spans="1:10" ht="24" x14ac:dyDescent="0.3">
      <c r="A10" s="37"/>
      <c r="B10" s="19"/>
      <c r="C10" s="19"/>
      <c r="D10" s="19"/>
      <c r="E10" s="4"/>
      <c r="F10" s="19"/>
      <c r="G10" s="38"/>
      <c r="H10" s="19"/>
      <c r="I10" s="23"/>
      <c r="J10" s="20"/>
    </row>
    <row r="11" spans="1:10" ht="16" x14ac:dyDescent="0.2">
      <c r="A11" s="76" t="s">
        <v>37</v>
      </c>
      <c r="B11" s="77"/>
      <c r="C11" s="77"/>
      <c r="D11" s="15" t="s">
        <v>1</v>
      </c>
      <c r="E11" s="2"/>
      <c r="F11" s="15"/>
      <c r="G11" s="15"/>
      <c r="H11" s="15"/>
      <c r="I11" s="15"/>
      <c r="J11" s="16"/>
    </row>
    <row r="12" spans="1:10" ht="60" customHeight="1" x14ac:dyDescent="0.2">
      <c r="A12" s="2"/>
      <c r="B12" s="6" t="s">
        <v>46</v>
      </c>
      <c r="C12" s="2"/>
      <c r="D12" s="72"/>
      <c r="E12" s="2"/>
      <c r="F12" s="20"/>
      <c r="G12" s="2"/>
      <c r="H12" s="2"/>
      <c r="I12" s="13"/>
      <c r="J12" s="2"/>
    </row>
    <row r="13" spans="1:10" ht="28" customHeight="1" x14ac:dyDescent="0.2">
      <c r="A13" s="2"/>
      <c r="B13" s="25"/>
      <c r="C13" s="19"/>
      <c r="D13" s="2"/>
      <c r="E13" s="13"/>
      <c r="F13" s="2"/>
      <c r="G13" s="2"/>
      <c r="H13" s="2"/>
      <c r="I13" s="13"/>
      <c r="J13" s="2"/>
    </row>
    <row r="14" spans="1:10" ht="16" customHeight="1" x14ac:dyDescent="0.2">
      <c r="A14" s="73" t="s">
        <v>38</v>
      </c>
      <c r="B14" s="74"/>
      <c r="C14" s="75"/>
      <c r="D14" s="7"/>
      <c r="E14" s="29" t="s">
        <v>8</v>
      </c>
      <c r="F14" s="7"/>
      <c r="G14" s="7"/>
      <c r="H14" s="7"/>
      <c r="I14" s="7"/>
      <c r="J14" s="2"/>
    </row>
    <row r="15" spans="1:10" ht="48" customHeight="1" x14ac:dyDescent="0.2">
      <c r="A15" s="2"/>
      <c r="B15" s="2"/>
      <c r="C15" s="2"/>
      <c r="D15" s="2"/>
      <c r="E15" s="8" t="s">
        <v>44</v>
      </c>
      <c r="F15" s="17" t="s">
        <v>45</v>
      </c>
      <c r="G15" s="8"/>
      <c r="I15" s="17"/>
      <c r="J15" s="2"/>
    </row>
    <row r="16" spans="1:10" ht="19" x14ac:dyDescent="0.25">
      <c r="A16" s="3"/>
      <c r="B16" s="2" t="s">
        <v>4</v>
      </c>
      <c r="C16" s="2"/>
      <c r="D16" s="2"/>
      <c r="E16" s="69"/>
      <c r="F16" s="69"/>
      <c r="G16" s="11">
        <f>SUM(E16:F16)/2</f>
        <v>0</v>
      </c>
      <c r="I16" s="48"/>
      <c r="J16" s="49"/>
    </row>
    <row r="17" spans="1:10" x14ac:dyDescent="0.2">
      <c r="A17" s="2"/>
      <c r="B17" s="2" t="s">
        <v>2</v>
      </c>
      <c r="C17" s="2"/>
      <c r="D17" s="2"/>
      <c r="E17" s="69"/>
      <c r="F17" s="69"/>
      <c r="G17" s="11">
        <f>SUM(E17:F17)/2</f>
        <v>0</v>
      </c>
      <c r="I17" s="48"/>
      <c r="J17" s="49"/>
    </row>
    <row r="18" spans="1:10" x14ac:dyDescent="0.2">
      <c r="A18" s="2"/>
      <c r="B18" s="2" t="s">
        <v>3</v>
      </c>
      <c r="C18" s="2"/>
      <c r="D18" s="2"/>
      <c r="E18" s="69"/>
      <c r="F18" s="69"/>
      <c r="G18" s="11">
        <f>SUM(E18:F18)/2</f>
        <v>0</v>
      </c>
      <c r="I18" s="48"/>
      <c r="J18" s="49"/>
    </row>
    <row r="19" spans="1:10" x14ac:dyDescent="0.2">
      <c r="A19" s="2"/>
      <c r="B19" s="2"/>
      <c r="C19" s="2"/>
      <c r="D19" s="2"/>
      <c r="E19" s="4" t="s">
        <v>72</v>
      </c>
      <c r="F19" s="2"/>
      <c r="G19" s="7">
        <f>SUM(G16:G18)/3</f>
        <v>0</v>
      </c>
      <c r="I19" s="7"/>
      <c r="J19" s="7"/>
    </row>
    <row r="20" spans="1:10" x14ac:dyDescent="0.2">
      <c r="A20" s="2"/>
      <c r="B20" s="10"/>
      <c r="C20" s="19"/>
      <c r="D20" s="2"/>
      <c r="E20" s="4"/>
      <c r="F20" s="2"/>
      <c r="G20" s="2"/>
      <c r="H20" s="2"/>
      <c r="I20" s="2"/>
      <c r="J20" s="2"/>
    </row>
    <row r="21" spans="1:10" x14ac:dyDescent="0.2">
      <c r="A21" s="2"/>
      <c r="B21" s="10"/>
      <c r="C21" s="19"/>
      <c r="D21" s="2"/>
      <c r="E21" s="2"/>
      <c r="F21" s="2"/>
      <c r="G21" s="2"/>
      <c r="H21" s="2"/>
      <c r="I21" s="2"/>
      <c r="J21" s="12"/>
    </row>
    <row r="22" spans="1:10" ht="16" x14ac:dyDescent="0.2">
      <c r="A22" s="76" t="s">
        <v>39</v>
      </c>
      <c r="B22" s="77"/>
      <c r="C22" s="78"/>
      <c r="D22" s="2"/>
      <c r="E22" s="8" t="s">
        <v>7</v>
      </c>
      <c r="F22" s="17"/>
      <c r="G22" s="17"/>
      <c r="H22" s="8"/>
      <c r="I22" s="7"/>
      <c r="J22" s="2"/>
    </row>
    <row r="23" spans="1:10" x14ac:dyDescent="0.2">
      <c r="A23" s="2"/>
      <c r="B23" s="30" t="s">
        <v>67</v>
      </c>
      <c r="C23" s="14"/>
      <c r="D23" s="2"/>
      <c r="E23" s="69"/>
      <c r="F23" s="49"/>
      <c r="G23" s="48"/>
      <c r="H23" s="50"/>
      <c r="I23" s="2"/>
      <c r="J23" s="2"/>
    </row>
    <row r="24" spans="1:10" x14ac:dyDescent="0.2">
      <c r="A24" s="2"/>
      <c r="B24" s="30" t="s">
        <v>5</v>
      </c>
      <c r="C24" s="14"/>
      <c r="D24" s="2"/>
      <c r="E24" s="69"/>
      <c r="F24" s="49"/>
      <c r="G24" s="48"/>
      <c r="H24" s="50"/>
      <c r="I24" s="2"/>
      <c r="J24" s="2"/>
    </row>
    <row r="25" spans="1:10" x14ac:dyDescent="0.2">
      <c r="A25" s="2"/>
      <c r="B25" s="30" t="s">
        <v>6</v>
      </c>
      <c r="C25" s="14"/>
      <c r="D25" s="2"/>
      <c r="E25" s="69"/>
      <c r="F25" s="49"/>
      <c r="G25" s="50"/>
      <c r="H25" s="50"/>
      <c r="I25" s="2"/>
      <c r="J25" s="2"/>
    </row>
    <row r="26" spans="1:10" x14ac:dyDescent="0.2">
      <c r="A26" s="2"/>
      <c r="B26" s="21"/>
      <c r="C26" s="18"/>
      <c r="D26" s="2"/>
      <c r="E26" s="4" t="s">
        <v>73</v>
      </c>
      <c r="F26" s="7">
        <f>(E23+E24+E25)/3</f>
        <v>0</v>
      </c>
      <c r="G26" s="2"/>
      <c r="H26" s="2"/>
      <c r="I26" s="2"/>
      <c r="J26" s="2"/>
    </row>
    <row r="27" spans="1:10" x14ac:dyDescent="0.2">
      <c r="A27" s="10"/>
      <c r="B27" s="22"/>
      <c r="C27" s="18"/>
      <c r="D27" s="19"/>
      <c r="E27" s="23"/>
      <c r="F27" s="19"/>
      <c r="G27" s="19"/>
      <c r="H27" s="19"/>
      <c r="I27" s="24"/>
      <c r="J27" s="20"/>
    </row>
    <row r="28" spans="1:10" ht="21" customHeight="1" x14ac:dyDescent="0.2">
      <c r="A28" s="77" t="s">
        <v>42</v>
      </c>
      <c r="B28" s="77"/>
      <c r="C28" s="77"/>
      <c r="D28" s="15"/>
      <c r="E28" s="15" t="s">
        <v>1</v>
      </c>
      <c r="F28" s="15"/>
      <c r="G28" s="15"/>
      <c r="H28" s="15"/>
      <c r="I28" s="15"/>
      <c r="J28" s="16"/>
    </row>
    <row r="29" spans="1:10" ht="32" x14ac:dyDescent="0.2">
      <c r="A29" s="2"/>
      <c r="B29" s="6" t="s">
        <v>58</v>
      </c>
      <c r="C29" s="2"/>
      <c r="D29" s="2"/>
      <c r="E29" s="40"/>
      <c r="F29" s="2"/>
      <c r="G29" s="2"/>
      <c r="H29" s="2"/>
      <c r="I29" s="13"/>
      <c r="J29" s="2"/>
    </row>
    <row r="30" spans="1:10" ht="32" x14ac:dyDescent="0.2">
      <c r="A30" s="2"/>
      <c r="B30" s="6" t="s">
        <v>63</v>
      </c>
      <c r="C30" s="2"/>
      <c r="D30" s="2"/>
      <c r="E30" s="40"/>
      <c r="F30" s="2"/>
      <c r="G30" s="2"/>
      <c r="H30" s="2"/>
      <c r="I30" s="13"/>
      <c r="J30" s="2"/>
    </row>
    <row r="31" spans="1:10" ht="32" x14ac:dyDescent="0.2">
      <c r="A31" s="2"/>
      <c r="B31" s="6" t="s">
        <v>64</v>
      </c>
      <c r="C31" s="2"/>
      <c r="D31" s="2"/>
      <c r="E31" s="40"/>
      <c r="F31" s="2"/>
      <c r="G31" s="2"/>
      <c r="H31" s="2"/>
      <c r="I31" s="13"/>
      <c r="J31" s="2"/>
    </row>
    <row r="32" spans="1:10" ht="32" x14ac:dyDescent="0.2">
      <c r="A32" s="2"/>
      <c r="B32" s="25"/>
      <c r="C32" s="19"/>
      <c r="D32" s="28" t="s">
        <v>74</v>
      </c>
      <c r="E32" s="47">
        <f>SUM(E29:E31)/3</f>
        <v>0</v>
      </c>
      <c r="F32" s="2"/>
      <c r="G32" s="2"/>
      <c r="H32" s="2"/>
      <c r="I32" s="13"/>
      <c r="J32" s="2"/>
    </row>
    <row r="33" spans="1:10" ht="16" x14ac:dyDescent="0.2">
      <c r="A33" s="76" t="s">
        <v>47</v>
      </c>
      <c r="B33" s="77"/>
      <c r="C33" s="78"/>
      <c r="D33" s="2"/>
      <c r="E33" s="4"/>
      <c r="F33" s="2"/>
      <c r="G33" s="2"/>
      <c r="H33" s="2"/>
      <c r="I33" s="7"/>
      <c r="J33" s="2"/>
    </row>
    <row r="34" spans="1:10" x14ac:dyDescent="0.2">
      <c r="A34" s="2"/>
      <c r="B34" s="2"/>
      <c r="C34" s="2"/>
      <c r="D34" s="2"/>
      <c r="E34" s="4" t="s">
        <v>0</v>
      </c>
      <c r="F34" s="2"/>
      <c r="G34" s="2"/>
      <c r="H34" s="2"/>
      <c r="I34" s="7"/>
      <c r="J34" s="2"/>
    </row>
    <row r="35" spans="1:10" ht="16" x14ac:dyDescent="0.2">
      <c r="A35" s="9"/>
      <c r="B35" s="2" t="s">
        <v>59</v>
      </c>
      <c r="C35" s="2"/>
      <c r="D35" s="2"/>
      <c r="E35" s="68"/>
      <c r="F35" s="2"/>
      <c r="G35" s="2"/>
      <c r="H35" s="2"/>
      <c r="J35" s="2"/>
    </row>
    <row r="36" spans="1:10" x14ac:dyDescent="0.2">
      <c r="A36" s="2"/>
      <c r="B36" s="2" t="s">
        <v>65</v>
      </c>
      <c r="C36" s="2"/>
      <c r="D36" s="2"/>
      <c r="E36" s="68"/>
      <c r="F36" s="2"/>
      <c r="G36" s="2"/>
      <c r="H36" s="2"/>
      <c r="J36" s="2"/>
    </row>
    <row r="37" spans="1:10" x14ac:dyDescent="0.2">
      <c r="A37" s="2"/>
      <c r="B37" s="2" t="s">
        <v>66</v>
      </c>
      <c r="C37" s="2"/>
      <c r="D37" s="2"/>
      <c r="E37" s="68"/>
      <c r="F37" s="2"/>
      <c r="G37" s="2"/>
      <c r="H37" s="2"/>
      <c r="I37" s="2"/>
      <c r="J37" s="2"/>
    </row>
    <row r="38" spans="1:10" ht="16" x14ac:dyDescent="0.2">
      <c r="A38" s="2"/>
      <c r="B38" s="10"/>
      <c r="C38" s="19"/>
      <c r="D38" s="28" t="s">
        <v>75</v>
      </c>
      <c r="E38" s="2">
        <f>SUM(E35:E37)/3</f>
        <v>0</v>
      </c>
      <c r="F38" s="2"/>
      <c r="G38" s="2"/>
      <c r="H38" s="2"/>
      <c r="I38" s="2"/>
      <c r="J38" s="2"/>
    </row>
    <row r="39" spans="1:10" ht="16" x14ac:dyDescent="0.2">
      <c r="A39" s="2"/>
      <c r="B39" s="76" t="s">
        <v>48</v>
      </c>
      <c r="C39" s="77"/>
      <c r="D39" s="2"/>
      <c r="E39" s="2"/>
      <c r="G39" s="2"/>
      <c r="H39" s="2"/>
      <c r="I39" s="2"/>
      <c r="J39" s="2"/>
    </row>
    <row r="40" spans="1:10" ht="128" x14ac:dyDescent="0.2">
      <c r="A40" s="2"/>
      <c r="B40" s="6" t="s">
        <v>57</v>
      </c>
      <c r="C40" s="2"/>
      <c r="D40" s="17" t="s">
        <v>10</v>
      </c>
      <c r="E40" s="40">
        <v>0</v>
      </c>
      <c r="F40" s="20"/>
      <c r="G40" s="2"/>
      <c r="H40" s="2"/>
      <c r="I40" s="2"/>
      <c r="J40" s="2"/>
    </row>
    <row r="41" spans="1:10" ht="16" x14ac:dyDescent="0.2">
      <c r="A41" s="2"/>
      <c r="B41" s="30" t="s">
        <v>9</v>
      </c>
      <c r="C41" s="27"/>
      <c r="D41" s="8" t="s">
        <v>12</v>
      </c>
      <c r="E41" s="40">
        <v>0</v>
      </c>
      <c r="F41" s="45">
        <f>E41*12*4</f>
        <v>0</v>
      </c>
      <c r="G41" s="4" t="s">
        <v>17</v>
      </c>
      <c r="H41" s="2"/>
      <c r="I41" s="2"/>
      <c r="J41" s="2"/>
    </row>
    <row r="42" spans="1:10" x14ac:dyDescent="0.2">
      <c r="A42" s="2"/>
      <c r="B42" s="2" t="s">
        <v>11</v>
      </c>
      <c r="C42" s="2"/>
      <c r="D42" s="8" t="s">
        <v>12</v>
      </c>
      <c r="E42" s="40">
        <v>0</v>
      </c>
      <c r="F42" s="45">
        <f>E42*12*4</f>
        <v>0</v>
      </c>
      <c r="G42" s="4" t="s">
        <v>17</v>
      </c>
      <c r="H42" s="2"/>
      <c r="I42" s="2"/>
      <c r="J42" s="2"/>
    </row>
    <row r="43" spans="1:10" ht="30" customHeight="1" x14ac:dyDescent="0.2">
      <c r="A43" s="4"/>
      <c r="B43" s="6" t="s">
        <v>14</v>
      </c>
      <c r="C43" s="2"/>
      <c r="D43" s="17" t="s">
        <v>1</v>
      </c>
      <c r="E43" s="40">
        <v>0</v>
      </c>
      <c r="F43" s="46"/>
      <c r="G43" s="2"/>
      <c r="H43" s="2"/>
      <c r="I43" s="13"/>
      <c r="J43" s="2"/>
    </row>
    <row r="44" spans="1:10" ht="36" customHeight="1" x14ac:dyDescent="0.2">
      <c r="A44" s="4"/>
      <c r="B44" s="6" t="s">
        <v>13</v>
      </c>
      <c r="C44" s="2"/>
      <c r="D44" s="17" t="s">
        <v>1</v>
      </c>
      <c r="E44" s="40">
        <v>0</v>
      </c>
      <c r="F44" s="20"/>
      <c r="G44" s="2"/>
      <c r="H44" s="2"/>
      <c r="I44" s="13"/>
      <c r="J44" s="2"/>
    </row>
    <row r="45" spans="1:10" ht="61" customHeight="1" x14ac:dyDescent="0.25">
      <c r="A45" s="3"/>
      <c r="B45" s="6" t="s">
        <v>43</v>
      </c>
      <c r="C45" s="2"/>
      <c r="D45" s="17" t="s">
        <v>1</v>
      </c>
      <c r="E45" s="40">
        <v>0</v>
      </c>
      <c r="G45" s="2"/>
      <c r="H45" s="2"/>
      <c r="I45" s="2"/>
      <c r="J45" s="2"/>
    </row>
    <row r="46" spans="1:10" ht="16" x14ac:dyDescent="0.2">
      <c r="A46" s="10"/>
      <c r="B46" s="6" t="s">
        <v>49</v>
      </c>
      <c r="C46" s="2"/>
      <c r="D46" s="8" t="s">
        <v>16</v>
      </c>
      <c r="E46" s="40">
        <v>0</v>
      </c>
      <c r="F46" s="47">
        <f>E46*4</f>
        <v>0</v>
      </c>
      <c r="G46" s="4" t="s">
        <v>17</v>
      </c>
      <c r="H46" s="2"/>
      <c r="I46" s="2"/>
      <c r="J46" s="2"/>
    </row>
    <row r="47" spans="1:10" ht="16" x14ac:dyDescent="0.2">
      <c r="A47" s="10"/>
      <c r="B47" s="6" t="s">
        <v>50</v>
      </c>
      <c r="C47" s="2"/>
      <c r="D47" s="8" t="s">
        <v>16</v>
      </c>
      <c r="E47" s="40">
        <v>0</v>
      </c>
      <c r="F47" s="47">
        <f>E47*4</f>
        <v>0</v>
      </c>
      <c r="G47" s="4" t="s">
        <v>17</v>
      </c>
      <c r="H47" s="2"/>
      <c r="I47" s="2"/>
      <c r="J47" s="2"/>
    </row>
    <row r="48" spans="1:10" ht="80" x14ac:dyDescent="0.2">
      <c r="A48" s="2"/>
      <c r="B48" s="6" t="s">
        <v>40</v>
      </c>
      <c r="C48" s="2"/>
      <c r="D48" s="17" t="s">
        <v>41</v>
      </c>
      <c r="E48" s="40">
        <v>0</v>
      </c>
      <c r="F48" s="47">
        <f>E48</f>
        <v>0</v>
      </c>
      <c r="G48" s="28" t="s">
        <v>68</v>
      </c>
      <c r="H48" s="2"/>
      <c r="I48" s="2"/>
      <c r="J48" s="2"/>
    </row>
    <row r="49" spans="2:13" x14ac:dyDescent="0.2">
      <c r="B49" s="31" t="s">
        <v>15</v>
      </c>
      <c r="L49" s="70"/>
      <c r="M49" s="71"/>
    </row>
    <row r="50" spans="2:13" x14ac:dyDescent="0.2">
      <c r="L50" s="70"/>
      <c r="M50" s="70"/>
    </row>
    <row r="51" spans="2:13" x14ac:dyDescent="0.2">
      <c r="L51" s="70"/>
      <c r="M51" s="71"/>
    </row>
    <row r="52" spans="2:13" x14ac:dyDescent="0.2">
      <c r="L52" s="70"/>
      <c r="M52" s="70"/>
    </row>
    <row r="53" spans="2:13" x14ac:dyDescent="0.2">
      <c r="L53" s="70"/>
      <c r="M53" s="71"/>
    </row>
    <row r="54" spans="2:13" x14ac:dyDescent="0.2">
      <c r="L54" s="70"/>
      <c r="M54" s="70"/>
    </row>
    <row r="55" spans="2:13" x14ac:dyDescent="0.2">
      <c r="L55" s="70"/>
      <c r="M55" s="71"/>
    </row>
    <row r="56" spans="2:13" x14ac:dyDescent="0.2">
      <c r="L56" s="70"/>
      <c r="M56" s="71"/>
    </row>
    <row r="57" spans="2:13" x14ac:dyDescent="0.2">
      <c r="L57" s="70"/>
      <c r="M57" s="71"/>
    </row>
  </sheetData>
  <sheetProtection algorithmName="SHA-512" hashValue="6mn3GdSY74GwA/bgxjxpCwBm1CdCh3zMjd2JPfe5ueFunE9iHU4pvadYub8W6ZDqI3YMAgQHMKBAcxEN6v3UrA==" saltValue="TytugKTIkDJu+JhSAw11Tg==" spinCount="100000" sheet="1" objects="1" scenarios="1" formatColumns="0" formatRows="0"/>
  <mergeCells count="6">
    <mergeCell ref="A14:C14"/>
    <mergeCell ref="A22:C22"/>
    <mergeCell ref="B39:C39"/>
    <mergeCell ref="A11:C11"/>
    <mergeCell ref="A28:C28"/>
    <mergeCell ref="A33:C33"/>
  </mergeCells>
  <dataValidations count="16">
    <dataValidation type="decimal" allowBlank="1" showInputMessage="1" showErrorMessage="1" sqref="I16:I18" xr:uid="{9FDFC26B-C5AC-A740-921F-77FDC0A7ABAE}">
      <formula1>1</formula1>
      <formula2>8</formula2>
    </dataValidation>
    <dataValidation type="decimal" allowBlank="1" showInputMessage="1" showErrorMessage="1" sqref="G23:H25" xr:uid="{BCDF7358-36E2-2143-BF8E-35DD56E297A6}">
      <formula1>4</formula1>
      <formula2>15</formula2>
    </dataValidation>
    <dataValidation type="decimal" allowBlank="1" showInputMessage="1" showErrorMessage="1" sqref="E29:E31 E45" xr:uid="{C9F704D2-222C-8A44-B475-219E12070A75}">
      <formula1>5</formula1>
      <formula2>15</formula2>
    </dataValidation>
    <dataValidation type="whole" allowBlank="1" showInputMessage="1" showErrorMessage="1" sqref="E35" xr:uid="{73B526E8-4521-3F43-9789-C0359AAC796F}">
      <formula1>1</formula1>
      <formula2>3</formula2>
    </dataValidation>
    <dataValidation type="whole" allowBlank="1" showInputMessage="1" showErrorMessage="1" sqref="E36" xr:uid="{043ADA1D-99B4-6843-BCA7-1C0D40BA9FA9}">
      <formula1>3</formula1>
      <formula2>5</formula2>
    </dataValidation>
    <dataValidation type="whole" allowBlank="1" showInputMessage="1" showErrorMessage="1" sqref="E37" xr:uid="{AF90EB78-F081-2740-A164-3429D9C70EA5}">
      <formula1>5</formula1>
      <formula2>15</formula2>
    </dataValidation>
    <dataValidation type="decimal" allowBlank="1" showInputMessage="1" showErrorMessage="1" sqref="E9" xr:uid="{A8A13FF8-1E2A-E941-BAFD-D8003B3486A0}">
      <formula1>110000</formula1>
      <formula2>150000</formula2>
    </dataValidation>
    <dataValidation type="decimal" allowBlank="1" showInputMessage="1" showErrorMessage="1" sqref="D12" xr:uid="{127B000B-A683-9B4D-82DC-C6029DE17631}">
      <formula1>2</formula1>
      <formula2>10</formula2>
    </dataValidation>
    <dataValidation type="decimal" allowBlank="1" showInputMessage="1" showErrorMessage="1" sqref="E23:E25" xr:uid="{34CD94FA-22E7-A64A-BF95-844FA252B77A}">
      <formula1>1</formula1>
      <formula2>15</formula2>
    </dataValidation>
    <dataValidation type="decimal" allowBlank="1" showInputMessage="1" showErrorMessage="1" sqref="E40" xr:uid="{43A1DDFB-0A22-7B4A-B690-82A5AA695406}">
      <formula1>1000</formula1>
      <formula2>7500</formula2>
    </dataValidation>
    <dataValidation type="decimal" allowBlank="1" showInputMessage="1" showErrorMessage="1" sqref="E41:E42" xr:uid="{96A76CCA-6331-204A-9C89-080B6DBA8D4E}">
      <formula1>0</formula1>
      <formula2>12000</formula2>
    </dataValidation>
    <dataValidation type="decimal" allowBlank="1" showInputMessage="1" showErrorMessage="1" sqref="E43:E44" xr:uid="{3043CC74-8040-3049-BDDD-E69839837DD6}">
      <formula1>2.5</formula1>
      <formula2>10</formula2>
    </dataValidation>
    <dataValidation type="decimal" allowBlank="1" showInputMessage="1" showErrorMessage="1" sqref="E46" xr:uid="{768A0490-AB3B-7E46-B1E2-B1FD9F4CBC2F}">
      <formula1>250</formula1>
      <formula2>300</formula2>
    </dataValidation>
    <dataValidation type="decimal" allowBlank="1" showInputMessage="1" showErrorMessage="1" sqref="E47" xr:uid="{1E9110A0-F544-7642-BC76-E1317372D343}">
      <formula1>150</formula1>
      <formula2>200</formula2>
    </dataValidation>
    <dataValidation type="decimal" allowBlank="1" showInputMessage="1" showErrorMessage="1" sqref="E48" xr:uid="{457ECE75-325C-D342-A6A3-0111A13721E8}">
      <formula1>125</formula1>
      <formula2>175</formula2>
    </dataValidation>
    <dataValidation type="decimal" allowBlank="1" showInputMessage="1" showErrorMessage="1" sqref="E16:F18" xr:uid="{3AA6A6B3-3558-7049-8B7A-F26276C6AB0C}">
      <formula1>1</formula1>
      <formula2>5</formula2>
    </dataValidation>
  </dataValidations>
  <pageMargins left="0.70866141732283472" right="0.70866141732283472" top="0.74803149606299213" bottom="0.74803149606299213" header="0.31496062992125984" footer="0.31496062992125984"/>
  <pageSetup paperSize="9"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7794-EE98-6241-811D-FD53E8E2F1F9}">
  <dimension ref="A1:D59"/>
  <sheetViews>
    <sheetView workbookViewId="0">
      <selection activeCell="D59" sqref="D59"/>
    </sheetView>
  </sheetViews>
  <sheetFormatPr baseColWidth="10" defaultRowHeight="16" x14ac:dyDescent="0.2"/>
  <cols>
    <col min="1" max="1" width="48" style="56" customWidth="1"/>
    <col min="2" max="3" width="50.1640625" style="56" customWidth="1"/>
    <col min="4" max="16384" width="10.83203125" style="56"/>
  </cols>
  <sheetData>
    <row r="1" spans="1:4" ht="19" x14ac:dyDescent="0.25">
      <c r="A1" s="52" t="s">
        <v>51</v>
      </c>
      <c r="B1" s="53"/>
      <c r="C1" s="54"/>
      <c r="D1" s="55"/>
    </row>
    <row r="2" spans="1:4" x14ac:dyDescent="0.2">
      <c r="A2" s="57"/>
      <c r="B2" s="57"/>
      <c r="C2" s="57"/>
      <c r="D2" s="57"/>
    </row>
    <row r="3" spans="1:4" x14ac:dyDescent="0.2">
      <c r="A3" s="58" t="s">
        <v>52</v>
      </c>
      <c r="B3" s="58" t="s">
        <v>53</v>
      </c>
      <c r="C3" s="58" t="s">
        <v>54</v>
      </c>
      <c r="D3" s="58"/>
    </row>
    <row r="4" spans="1:4" x14ac:dyDescent="0.2">
      <c r="A4" s="59"/>
      <c r="B4" s="60"/>
      <c r="C4" s="61" t="s">
        <v>55</v>
      </c>
      <c r="D4" s="57"/>
    </row>
    <row r="5" spans="1:4" x14ac:dyDescent="0.2">
      <c r="A5" s="62"/>
      <c r="B5" s="63"/>
      <c r="C5" s="64" t="s">
        <v>55</v>
      </c>
      <c r="D5" s="57"/>
    </row>
    <row r="6" spans="1:4" x14ac:dyDescent="0.2">
      <c r="A6" s="62"/>
      <c r="B6" s="63"/>
      <c r="C6" s="64" t="s">
        <v>55</v>
      </c>
      <c r="D6" s="57"/>
    </row>
    <row r="7" spans="1:4" x14ac:dyDescent="0.2">
      <c r="A7" s="62"/>
      <c r="B7" s="63"/>
      <c r="C7" s="64" t="s">
        <v>55</v>
      </c>
      <c r="D7" s="57"/>
    </row>
    <row r="8" spans="1:4" x14ac:dyDescent="0.2">
      <c r="A8" s="62"/>
      <c r="B8" s="63"/>
      <c r="C8" s="64" t="s">
        <v>55</v>
      </c>
      <c r="D8" s="57"/>
    </row>
    <row r="9" spans="1:4" x14ac:dyDescent="0.2">
      <c r="A9" s="62"/>
      <c r="B9" s="63"/>
      <c r="C9" s="64" t="s">
        <v>55</v>
      </c>
      <c r="D9" s="57"/>
    </row>
    <row r="10" spans="1:4" x14ac:dyDescent="0.2">
      <c r="A10" s="62"/>
      <c r="B10" s="63"/>
      <c r="C10" s="64" t="s">
        <v>55</v>
      </c>
      <c r="D10" s="57"/>
    </row>
    <row r="11" spans="1:4" x14ac:dyDescent="0.2">
      <c r="A11" s="62"/>
      <c r="B11" s="63"/>
      <c r="C11" s="64" t="s">
        <v>55</v>
      </c>
      <c r="D11" s="57"/>
    </row>
    <row r="12" spans="1:4" x14ac:dyDescent="0.2">
      <c r="A12" s="62"/>
      <c r="B12" s="63"/>
      <c r="C12" s="64" t="s">
        <v>55</v>
      </c>
      <c r="D12" s="57"/>
    </row>
    <row r="13" spans="1:4" x14ac:dyDescent="0.2">
      <c r="A13" s="62"/>
      <c r="B13" s="63"/>
      <c r="C13" s="64" t="s">
        <v>55</v>
      </c>
      <c r="D13" s="57"/>
    </row>
    <row r="14" spans="1:4" x14ac:dyDescent="0.2">
      <c r="A14" s="62"/>
      <c r="B14" s="63"/>
      <c r="C14" s="64" t="s">
        <v>55</v>
      </c>
      <c r="D14" s="57"/>
    </row>
    <row r="15" spans="1:4" x14ac:dyDescent="0.2">
      <c r="A15" s="62"/>
      <c r="B15" s="63"/>
      <c r="C15" s="64" t="s">
        <v>55</v>
      </c>
      <c r="D15" s="57"/>
    </row>
    <row r="16" spans="1:4" x14ac:dyDescent="0.2">
      <c r="A16" s="62"/>
      <c r="B16" s="63"/>
      <c r="C16" s="64" t="s">
        <v>55</v>
      </c>
      <c r="D16" s="57"/>
    </row>
    <row r="17" spans="1:4" x14ac:dyDescent="0.2">
      <c r="A17" s="62"/>
      <c r="B17" s="63"/>
      <c r="C17" s="64" t="s">
        <v>55</v>
      </c>
      <c r="D17" s="57"/>
    </row>
    <row r="18" spans="1:4" x14ac:dyDescent="0.2">
      <c r="A18" s="62"/>
      <c r="B18" s="63"/>
      <c r="C18" s="64" t="s">
        <v>55</v>
      </c>
      <c r="D18" s="57"/>
    </row>
    <row r="19" spans="1:4" x14ac:dyDescent="0.2">
      <c r="A19" s="62"/>
      <c r="B19" s="63"/>
      <c r="C19" s="64" t="s">
        <v>55</v>
      </c>
      <c r="D19" s="57"/>
    </row>
    <row r="20" spans="1:4" x14ac:dyDescent="0.2">
      <c r="A20" s="62"/>
      <c r="B20" s="63"/>
      <c r="C20" s="64" t="s">
        <v>55</v>
      </c>
      <c r="D20" s="57"/>
    </row>
    <row r="21" spans="1:4" x14ac:dyDescent="0.2">
      <c r="A21" s="62"/>
      <c r="B21" s="63"/>
      <c r="C21" s="64" t="s">
        <v>55</v>
      </c>
      <c r="D21" s="57"/>
    </row>
    <row r="22" spans="1:4" x14ac:dyDescent="0.2">
      <c r="A22" s="62"/>
      <c r="B22" s="63"/>
      <c r="C22" s="64" t="s">
        <v>55</v>
      </c>
      <c r="D22" s="57"/>
    </row>
    <row r="23" spans="1:4" x14ac:dyDescent="0.2">
      <c r="A23" s="62"/>
      <c r="B23" s="63"/>
      <c r="C23" s="64" t="s">
        <v>55</v>
      </c>
      <c r="D23" s="57"/>
    </row>
    <row r="24" spans="1:4" x14ac:dyDescent="0.2">
      <c r="A24" s="62"/>
      <c r="B24" s="63"/>
      <c r="C24" s="64" t="s">
        <v>55</v>
      </c>
      <c r="D24" s="57"/>
    </row>
    <row r="25" spans="1:4" x14ac:dyDescent="0.2">
      <c r="A25" s="62"/>
      <c r="B25" s="63"/>
      <c r="C25" s="64" t="s">
        <v>55</v>
      </c>
      <c r="D25" s="57"/>
    </row>
    <row r="26" spans="1:4" x14ac:dyDescent="0.2">
      <c r="A26" s="62"/>
      <c r="B26" s="63"/>
      <c r="C26" s="64" t="s">
        <v>55</v>
      </c>
      <c r="D26" s="57"/>
    </row>
    <row r="27" spans="1:4" x14ac:dyDescent="0.2">
      <c r="A27" s="62"/>
      <c r="B27" s="63"/>
      <c r="C27" s="64" t="s">
        <v>55</v>
      </c>
      <c r="D27" s="57"/>
    </row>
    <row r="28" spans="1:4" x14ac:dyDescent="0.2">
      <c r="A28" s="62"/>
      <c r="B28" s="63"/>
      <c r="C28" s="64" t="s">
        <v>55</v>
      </c>
      <c r="D28" s="57"/>
    </row>
    <row r="29" spans="1:4" x14ac:dyDescent="0.2">
      <c r="A29" s="62"/>
      <c r="B29" s="63"/>
      <c r="C29" s="64" t="s">
        <v>55</v>
      </c>
      <c r="D29" s="57"/>
    </row>
    <row r="30" spans="1:4" x14ac:dyDescent="0.2">
      <c r="A30" s="62"/>
      <c r="B30" s="63"/>
      <c r="C30" s="64" t="s">
        <v>55</v>
      </c>
      <c r="D30" s="57"/>
    </row>
    <row r="31" spans="1:4" x14ac:dyDescent="0.2">
      <c r="A31" s="62"/>
      <c r="B31" s="63"/>
      <c r="C31" s="64" t="s">
        <v>55</v>
      </c>
      <c r="D31" s="57"/>
    </row>
    <row r="32" spans="1:4" x14ac:dyDescent="0.2">
      <c r="A32" s="62"/>
      <c r="B32" s="63"/>
      <c r="C32" s="64" t="s">
        <v>55</v>
      </c>
      <c r="D32" s="57"/>
    </row>
    <row r="33" spans="1:4" x14ac:dyDescent="0.2">
      <c r="A33" s="62"/>
      <c r="B33" s="63"/>
      <c r="C33" s="64" t="s">
        <v>55</v>
      </c>
      <c r="D33" s="57"/>
    </row>
    <row r="34" spans="1:4" x14ac:dyDescent="0.2">
      <c r="A34" s="62"/>
      <c r="B34" s="63"/>
      <c r="C34" s="64" t="s">
        <v>55</v>
      </c>
      <c r="D34" s="57"/>
    </row>
    <row r="35" spans="1:4" x14ac:dyDescent="0.2">
      <c r="A35" s="62"/>
      <c r="B35" s="63"/>
      <c r="C35" s="64" t="s">
        <v>55</v>
      </c>
      <c r="D35" s="57"/>
    </row>
    <row r="36" spans="1:4" x14ac:dyDescent="0.2">
      <c r="A36" s="62"/>
      <c r="B36" s="63"/>
      <c r="C36" s="64" t="s">
        <v>55</v>
      </c>
      <c r="D36" s="57"/>
    </row>
    <row r="37" spans="1:4" x14ac:dyDescent="0.2">
      <c r="A37" s="62"/>
      <c r="B37" s="63"/>
      <c r="C37" s="64" t="s">
        <v>55</v>
      </c>
      <c r="D37" s="57"/>
    </row>
    <row r="38" spans="1:4" x14ac:dyDescent="0.2">
      <c r="A38" s="62"/>
      <c r="B38" s="63"/>
      <c r="C38" s="64" t="s">
        <v>55</v>
      </c>
      <c r="D38" s="57"/>
    </row>
    <row r="39" spans="1:4" x14ac:dyDescent="0.2">
      <c r="A39" s="62"/>
      <c r="B39" s="63"/>
      <c r="C39" s="64" t="s">
        <v>55</v>
      </c>
      <c r="D39" s="57"/>
    </row>
    <row r="40" spans="1:4" x14ac:dyDescent="0.2">
      <c r="A40" s="62"/>
      <c r="B40" s="63"/>
      <c r="C40" s="64" t="s">
        <v>55</v>
      </c>
      <c r="D40" s="57"/>
    </row>
    <row r="41" spans="1:4" x14ac:dyDescent="0.2">
      <c r="A41" s="62"/>
      <c r="B41" s="63"/>
      <c r="C41" s="64" t="s">
        <v>55</v>
      </c>
      <c r="D41" s="57"/>
    </row>
    <row r="42" spans="1:4" x14ac:dyDescent="0.2">
      <c r="A42" s="62"/>
      <c r="B42" s="63"/>
      <c r="C42" s="64" t="s">
        <v>55</v>
      </c>
      <c r="D42" s="57"/>
    </row>
    <row r="43" spans="1:4" x14ac:dyDescent="0.2">
      <c r="A43" s="62"/>
      <c r="B43" s="63"/>
      <c r="C43" s="64" t="s">
        <v>55</v>
      </c>
      <c r="D43" s="57"/>
    </row>
    <row r="44" spans="1:4" x14ac:dyDescent="0.2">
      <c r="A44" s="62"/>
      <c r="B44" s="63"/>
      <c r="C44" s="64" t="s">
        <v>55</v>
      </c>
      <c r="D44" s="57"/>
    </row>
    <row r="45" spans="1:4" x14ac:dyDescent="0.2">
      <c r="A45" s="62"/>
      <c r="B45" s="63"/>
      <c r="C45" s="64" t="s">
        <v>55</v>
      </c>
      <c r="D45" s="57"/>
    </row>
    <row r="46" spans="1:4" x14ac:dyDescent="0.2">
      <c r="A46" s="62"/>
      <c r="B46" s="63"/>
      <c r="C46" s="64" t="s">
        <v>55</v>
      </c>
      <c r="D46" s="57"/>
    </row>
    <row r="47" spans="1:4" x14ac:dyDescent="0.2">
      <c r="A47" s="62"/>
      <c r="B47" s="63"/>
      <c r="C47" s="64" t="s">
        <v>55</v>
      </c>
      <c r="D47" s="57"/>
    </row>
    <row r="48" spans="1:4" x14ac:dyDescent="0.2">
      <c r="A48" s="62"/>
      <c r="B48" s="63"/>
      <c r="C48" s="64" t="s">
        <v>55</v>
      </c>
      <c r="D48" s="57"/>
    </row>
    <row r="49" spans="1:4" x14ac:dyDescent="0.2">
      <c r="A49" s="62"/>
      <c r="B49" s="63"/>
      <c r="C49" s="64" t="s">
        <v>55</v>
      </c>
      <c r="D49" s="57"/>
    </row>
    <row r="50" spans="1:4" x14ac:dyDescent="0.2">
      <c r="A50" s="62"/>
      <c r="B50" s="63"/>
      <c r="C50" s="64" t="s">
        <v>55</v>
      </c>
      <c r="D50" s="57"/>
    </row>
    <row r="51" spans="1:4" x14ac:dyDescent="0.2">
      <c r="A51" s="62"/>
      <c r="B51" s="63"/>
      <c r="C51" s="64" t="s">
        <v>55</v>
      </c>
      <c r="D51" s="57"/>
    </row>
    <row r="52" spans="1:4" x14ac:dyDescent="0.2">
      <c r="A52" s="62"/>
      <c r="B52" s="63"/>
      <c r="C52" s="64" t="s">
        <v>55</v>
      </c>
      <c r="D52" s="57"/>
    </row>
    <row r="53" spans="1:4" x14ac:dyDescent="0.2">
      <c r="A53" s="62"/>
      <c r="B53" s="63"/>
      <c r="C53" s="64" t="s">
        <v>55</v>
      </c>
      <c r="D53" s="57"/>
    </row>
    <row r="54" spans="1:4" x14ac:dyDescent="0.2">
      <c r="A54" s="62"/>
      <c r="B54" s="63"/>
      <c r="C54" s="64" t="s">
        <v>55</v>
      </c>
      <c r="D54" s="57"/>
    </row>
    <row r="55" spans="1:4" x14ac:dyDescent="0.2">
      <c r="A55" s="62"/>
      <c r="B55" s="63"/>
      <c r="C55" s="64" t="s">
        <v>55</v>
      </c>
      <c r="D55" s="57"/>
    </row>
    <row r="56" spans="1:4" x14ac:dyDescent="0.2">
      <c r="A56" s="62"/>
      <c r="B56" s="63"/>
      <c r="C56" s="64" t="s">
        <v>55</v>
      </c>
      <c r="D56" s="57"/>
    </row>
    <row r="57" spans="1:4" x14ac:dyDescent="0.2">
      <c r="A57" s="62"/>
      <c r="B57" s="63"/>
      <c r="C57" s="64" t="s">
        <v>55</v>
      </c>
      <c r="D57" s="57"/>
    </row>
    <row r="58" spans="1:4" x14ac:dyDescent="0.2">
      <c r="A58" s="62"/>
      <c r="B58" s="63"/>
      <c r="C58" s="64"/>
      <c r="D58" s="57"/>
    </row>
    <row r="59" spans="1:4" ht="79" x14ac:dyDescent="0.2">
      <c r="A59" s="57"/>
      <c r="B59" s="65" t="s">
        <v>56</v>
      </c>
      <c r="C59" s="66" t="s">
        <v>55</v>
      </c>
      <c r="D59" s="67" t="str">
        <f>IF(SUM(C4:C58)=Prijzenblad!E40,"De totaalprijs komt overeen met de opgegeven prijs in het prijzenblad","De totaalprijs is nog niet gelijk aan het ingevoerde bedrag in Cel D16 in het prijzenblad")</f>
        <v>De totaalprijs komt overeen met de opgegeven prijs in het prijzenblad</v>
      </c>
    </row>
  </sheetData>
  <sheetProtection algorithmName="SHA-512" hashValue="cmuub0IxJ30iaQVviGy7ODD+R0ukmduIAhfiFrK2w/tyEau5T0i/OOZOO5s8EU5dHF1oJfdgUJweCHGfKDLPMw==" saltValue="0jhCL/vhYjkI2oZgEkhAWg==" spinCount="100000" sheet="1" objects="1" scenarios="1"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3" ma:contentTypeDescription="Een nieuw document maken." ma:contentTypeScope="" ma:versionID="9f0c35b1667ecd21cd9c1575972fe1d4">
  <xsd:schema xmlns:xsd="http://www.w3.org/2001/XMLSchema" xmlns:xs="http://www.w3.org/2001/XMLSchema" xmlns:p="http://schemas.microsoft.com/office/2006/metadata/properties" xmlns:ns2="e09b8364-911f-436f-986d-dbae414221a3" targetNamespace="http://schemas.microsoft.com/office/2006/metadata/properties" ma:root="true" ma:fieldsID="d025f7fc3e7e2006d0d65ce38f19dbb5"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5CB1B2-BF11-42FE-A691-8FCE31EA0A64}">
  <ds:schemaRefs>
    <ds:schemaRef ds:uri="http://purl.org/dc/dcmitype/"/>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e09b8364-911f-436f-986d-dbae414221a3"/>
    <ds:schemaRef ds:uri="http://www.w3.org/XML/1998/namespace"/>
  </ds:schemaRefs>
</ds:datastoreItem>
</file>

<file path=customXml/itemProps2.xml><?xml version="1.0" encoding="utf-8"?>
<ds:datastoreItem xmlns:ds="http://schemas.openxmlformats.org/officeDocument/2006/customXml" ds:itemID="{BB06106C-0888-4ECD-AD1C-32CC560FA3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8280EE-9099-4B16-B4AC-A440DEBF89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Prijzenblad</vt:lpstr>
      <vt:lpstr>Toelichting implementatie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Heijne den Bak</dc:creator>
  <cp:keywords/>
  <dc:description/>
  <cp:lastModifiedBy>Laurence  Arnold | Mitopics</cp:lastModifiedBy>
  <cp:revision/>
  <cp:lastPrinted>2025-03-04T10:16:05Z</cp:lastPrinted>
  <dcterms:created xsi:type="dcterms:W3CDTF">2021-01-19T07:52:37Z</dcterms:created>
  <dcterms:modified xsi:type="dcterms:W3CDTF">2026-09-24T10:53:37Z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y fmtid="{D5CDD505-2E9C-101B-9397-08002B2CF9AE}" pid="3" name="MSIP_Label_defa4170-0d19-0005-0004-bc88714345d2_Enabled">
    <vt:lpwstr>true</vt:lpwstr>
  </property>
  <property fmtid="{D5CDD505-2E9C-101B-9397-08002B2CF9AE}" pid="4" name="MSIP_Label_defa4170-0d19-0005-0004-bc88714345d2_SetDate">
    <vt:lpwstr>2023-11-15T19:40:45Z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51a3a43b-4d2b-44fc-83a7-3fc90b975e2a</vt:lpwstr>
  </property>
  <property fmtid="{D5CDD505-2E9C-101B-9397-08002B2CF9AE}" pid="8" name="MSIP_Label_defa4170-0d19-0005-0004-bc88714345d2_ActionId">
    <vt:lpwstr>02f9548d-d0ad-4a1c-8657-7c74330d4a7c</vt:lpwstr>
  </property>
  <property fmtid="{D5CDD505-2E9C-101B-9397-08002B2CF9AE}" pid="9" name="MSIP_Label_defa4170-0d19-0005-0004-bc88714345d2_ContentBits">
    <vt:lpwstr>0</vt:lpwstr>
  </property>
  <property fmtid="{D5CDD505-2E9C-101B-9397-08002B2CF9AE}" pid="10" name="MediaServiceImageTags">
    <vt:lpwstr/>
  </property>
</Properties>
</file>