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o365.sharepoint.com/sites/EAKantoorartikelen/Shared Documents/General/Aanbesteding Kantoorartikelen 2026/2. Aanbestedingsdocumenten/Publiceren TN/"/>
    </mc:Choice>
  </mc:AlternateContent>
  <xr:revisionPtr revIDLastSave="865" documentId="13_ncr:1_{AF4830F6-BBCF-4DC1-8475-D6B641AABF87}" xr6:coauthVersionLast="47" xr6:coauthVersionMax="47" xr10:uidLastSave="{97DD0AB4-E334-4EAD-A849-15B5929ED2BB}"/>
  <workbookProtection workbookAlgorithmName="SHA-512" workbookHashValue="+7Emno8waM+B3Mc3JjqzwuygLB1opGCg7i/Fad+rF36n9DgpE5n6CR+HNXpC9Y320A4prYD5qrDCQkR6i9JQ8g==" workbookSaltValue="O8eBDsOaj4Zyn5/2kvV0uQ==" workbookSpinCount="100000" lockStructure="1"/>
  <bookViews>
    <workbookView xWindow="-120" yWindow="-120" windowWidth="29040" windowHeight="15720" xr2:uid="{D3DDDA75-883E-4A86-B5F2-2207E4B7D50B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3" i="1" l="1"/>
  <c r="G98" i="1"/>
  <c r="G99" i="1"/>
  <c r="G100" i="1"/>
  <c r="G101" i="1"/>
  <c r="G102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97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74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51" i="1"/>
  <c r="H98" i="1"/>
  <c r="H99" i="1"/>
  <c r="H100" i="1"/>
  <c r="H101" i="1"/>
  <c r="H102" i="1"/>
  <c r="H103" i="1"/>
  <c r="I103" i="1" s="1"/>
  <c r="K103" i="1" s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97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74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52" i="1"/>
  <c r="H5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31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13" i="1"/>
  <c r="H27" i="1"/>
  <c r="H26" i="1"/>
  <c r="H25" i="1"/>
  <c r="I25" i="1" s="1"/>
  <c r="H24" i="1"/>
  <c r="H23" i="1"/>
  <c r="I23" i="1" s="1"/>
  <c r="H22" i="1"/>
  <c r="I22" i="1" s="1"/>
  <c r="H21" i="1"/>
  <c r="I21" i="1" s="1"/>
  <c r="H20" i="1"/>
  <c r="I20" i="1" s="1"/>
  <c r="H19" i="1"/>
  <c r="I19" i="1" s="1"/>
  <c r="H18" i="1"/>
  <c r="H17" i="1"/>
  <c r="I17" i="1" s="1"/>
  <c r="H16" i="1"/>
  <c r="I16" i="1" s="1"/>
  <c r="H15" i="1"/>
  <c r="H14" i="1"/>
  <c r="H13" i="1"/>
  <c r="I27" i="1" l="1"/>
  <c r="K27" i="1" s="1"/>
  <c r="I26" i="1"/>
  <c r="I24" i="1"/>
  <c r="K24" i="1" s="1"/>
  <c r="I18" i="1"/>
  <c r="I15" i="1"/>
  <c r="K15" i="1" s="1"/>
  <c r="I14" i="1"/>
  <c r="K14" i="1" s="1"/>
  <c r="I13" i="1"/>
  <c r="K13" i="1" s="1"/>
  <c r="I52" i="1"/>
  <c r="K52" i="1" s="1"/>
  <c r="I53" i="1"/>
  <c r="K53" i="1" s="1"/>
  <c r="I54" i="1"/>
  <c r="K54" i="1" s="1"/>
  <c r="I51" i="1"/>
  <c r="K51" i="1" s="1"/>
  <c r="I31" i="1"/>
  <c r="K31" i="1" s="1"/>
  <c r="I47" i="1"/>
  <c r="K47" i="1" s="1"/>
  <c r="I46" i="1"/>
  <c r="K46" i="1" s="1"/>
  <c r="I45" i="1"/>
  <c r="K45" i="1" s="1"/>
  <c r="I44" i="1"/>
  <c r="K44" i="1" s="1"/>
  <c r="I43" i="1"/>
  <c r="K43" i="1" s="1"/>
  <c r="I42" i="1"/>
  <c r="K42" i="1" s="1"/>
  <c r="I41" i="1"/>
  <c r="K41" i="1" s="1"/>
  <c r="I40" i="1"/>
  <c r="K40" i="1" s="1"/>
  <c r="I39" i="1"/>
  <c r="K39" i="1" s="1"/>
  <c r="I38" i="1"/>
  <c r="K38" i="1" s="1"/>
  <c r="I37" i="1"/>
  <c r="K37" i="1" s="1"/>
  <c r="I36" i="1"/>
  <c r="K36" i="1" s="1"/>
  <c r="I35" i="1"/>
  <c r="K35" i="1" s="1"/>
  <c r="I34" i="1"/>
  <c r="K34" i="1" s="1"/>
  <c r="I33" i="1"/>
  <c r="K33" i="1" s="1"/>
  <c r="I32" i="1"/>
  <c r="K32" i="1" s="1"/>
  <c r="I57" i="1"/>
  <c r="K57" i="1" s="1"/>
  <c r="I98" i="1"/>
  <c r="K98" i="1" s="1"/>
  <c r="I99" i="1"/>
  <c r="K99" i="1" s="1"/>
  <c r="I100" i="1"/>
  <c r="K100" i="1" s="1"/>
  <c r="I101" i="1"/>
  <c r="K101" i="1" s="1"/>
  <c r="I102" i="1"/>
  <c r="K102" i="1" s="1"/>
  <c r="I104" i="1"/>
  <c r="K104" i="1" s="1"/>
  <c r="I105" i="1"/>
  <c r="K105" i="1" s="1"/>
  <c r="I106" i="1"/>
  <c r="K106" i="1" s="1"/>
  <c r="I107" i="1"/>
  <c r="K107" i="1" s="1"/>
  <c r="I108" i="1"/>
  <c r="K108" i="1" s="1"/>
  <c r="I109" i="1"/>
  <c r="K109" i="1" s="1"/>
  <c r="I110" i="1"/>
  <c r="K110" i="1" s="1"/>
  <c r="I111" i="1"/>
  <c r="K111" i="1" s="1"/>
  <c r="I112" i="1"/>
  <c r="K112" i="1" s="1"/>
  <c r="I113" i="1"/>
  <c r="K113" i="1" s="1"/>
  <c r="I114" i="1"/>
  <c r="K114" i="1" s="1"/>
  <c r="I115" i="1"/>
  <c r="K115" i="1" s="1"/>
  <c r="I116" i="1"/>
  <c r="K116" i="1" s="1"/>
  <c r="I117" i="1"/>
  <c r="K117" i="1" s="1"/>
  <c r="I118" i="1"/>
  <c r="K118" i="1" s="1"/>
  <c r="I119" i="1"/>
  <c r="K119" i="1" s="1"/>
  <c r="I120" i="1"/>
  <c r="K120" i="1" s="1"/>
  <c r="I121" i="1"/>
  <c r="K121" i="1" s="1"/>
  <c r="I122" i="1"/>
  <c r="K122" i="1" s="1"/>
  <c r="I123" i="1"/>
  <c r="K123" i="1" s="1"/>
  <c r="I124" i="1"/>
  <c r="K124" i="1" s="1"/>
  <c r="I125" i="1"/>
  <c r="K125" i="1" s="1"/>
  <c r="I126" i="1"/>
  <c r="K126" i="1" s="1"/>
  <c r="I127" i="1"/>
  <c r="K127" i="1" s="1"/>
  <c r="I128" i="1"/>
  <c r="K128" i="1" s="1"/>
  <c r="I129" i="1"/>
  <c r="K129" i="1" s="1"/>
  <c r="I130" i="1"/>
  <c r="K130" i="1" s="1"/>
  <c r="I131" i="1"/>
  <c r="K131" i="1" s="1"/>
  <c r="I132" i="1"/>
  <c r="K132" i="1" s="1"/>
  <c r="I133" i="1"/>
  <c r="K133" i="1" s="1"/>
  <c r="I134" i="1"/>
  <c r="K134" i="1" s="1"/>
  <c r="I135" i="1"/>
  <c r="K135" i="1" s="1"/>
  <c r="I136" i="1"/>
  <c r="K136" i="1" s="1"/>
  <c r="I137" i="1"/>
  <c r="K137" i="1" s="1"/>
  <c r="I138" i="1"/>
  <c r="K138" i="1" s="1"/>
  <c r="I139" i="1"/>
  <c r="K139" i="1" s="1"/>
  <c r="I140" i="1"/>
  <c r="K140" i="1" s="1"/>
  <c r="I141" i="1"/>
  <c r="K141" i="1" s="1"/>
  <c r="I142" i="1"/>
  <c r="K142" i="1" s="1"/>
  <c r="I143" i="1"/>
  <c r="K143" i="1" s="1"/>
  <c r="I97" i="1"/>
  <c r="K97" i="1" s="1"/>
  <c r="I75" i="1"/>
  <c r="K75" i="1" s="1"/>
  <c r="I77" i="1"/>
  <c r="K77" i="1" s="1"/>
  <c r="I58" i="1"/>
  <c r="K58" i="1" s="1"/>
  <c r="I59" i="1"/>
  <c r="K59" i="1" s="1"/>
  <c r="I60" i="1"/>
  <c r="K60" i="1" s="1"/>
  <c r="I61" i="1"/>
  <c r="K61" i="1" s="1"/>
  <c r="I62" i="1"/>
  <c r="K62" i="1" s="1"/>
  <c r="I63" i="1"/>
  <c r="K63" i="1" s="1"/>
  <c r="I64" i="1"/>
  <c r="K64" i="1" s="1"/>
  <c r="I65" i="1"/>
  <c r="K65" i="1" s="1"/>
  <c r="I66" i="1"/>
  <c r="K66" i="1" s="1"/>
  <c r="I67" i="1"/>
  <c r="K67" i="1" s="1"/>
  <c r="I68" i="1"/>
  <c r="K68" i="1" s="1"/>
  <c r="I69" i="1"/>
  <c r="K69" i="1" s="1"/>
  <c r="I70" i="1"/>
  <c r="K70" i="1" s="1"/>
  <c r="K26" i="1"/>
  <c r="K23" i="1"/>
  <c r="K21" i="1"/>
  <c r="K18" i="1"/>
  <c r="K16" i="1"/>
  <c r="I76" i="1"/>
  <c r="K76" i="1" s="1"/>
  <c r="I78" i="1"/>
  <c r="K78" i="1" s="1"/>
  <c r="I79" i="1"/>
  <c r="K79" i="1" s="1"/>
  <c r="I80" i="1"/>
  <c r="K80" i="1" s="1"/>
  <c r="I81" i="1"/>
  <c r="K81" i="1" s="1"/>
  <c r="I82" i="1"/>
  <c r="K82" i="1" s="1"/>
  <c r="I83" i="1"/>
  <c r="K83" i="1" s="1"/>
  <c r="I84" i="1"/>
  <c r="K84" i="1" s="1"/>
  <c r="I85" i="1"/>
  <c r="K85" i="1" s="1"/>
  <c r="I86" i="1"/>
  <c r="K86" i="1" s="1"/>
  <c r="I87" i="1"/>
  <c r="K87" i="1" s="1"/>
  <c r="I88" i="1"/>
  <c r="K88" i="1" s="1"/>
  <c r="I89" i="1"/>
  <c r="K89" i="1" s="1"/>
  <c r="I90" i="1"/>
  <c r="K90" i="1" s="1"/>
  <c r="I91" i="1"/>
  <c r="K91" i="1" s="1"/>
  <c r="I92" i="1"/>
  <c r="K92" i="1" s="1"/>
  <c r="I93" i="1"/>
  <c r="K93" i="1" s="1"/>
  <c r="I74" i="1"/>
  <c r="K74" i="1" s="1"/>
  <c r="I55" i="1"/>
  <c r="K55" i="1" s="1"/>
  <c r="I56" i="1"/>
  <c r="K56" i="1" s="1"/>
  <c r="K20" i="1"/>
  <c r="K19" i="1"/>
  <c r="K17" i="1"/>
  <c r="K22" i="1"/>
  <c r="K25" i="1"/>
  <c r="K94" i="1" l="1"/>
  <c r="K144" i="1"/>
  <c r="K71" i="1"/>
  <c r="K48" i="1"/>
  <c r="K28" i="1"/>
  <c r="K146" i="1" l="1"/>
  <c r="K148" i="1" s="1"/>
</calcChain>
</file>

<file path=xl/sharedStrings.xml><?xml version="1.0" encoding="utf-8"?>
<sst xmlns="http://schemas.openxmlformats.org/spreadsheetml/2006/main" count="310" uniqueCount="229">
  <si>
    <t>Opmerkingen</t>
  </si>
  <si>
    <t>Voorbeeld EAN</t>
  </si>
  <si>
    <t>Balpen dop (merk BIC of vergelijkbaar)</t>
  </si>
  <si>
    <t>kleuren: blauw, rood, groen, zwart</t>
  </si>
  <si>
    <t>0070330129627</t>
  </si>
  <si>
    <t>Balpen klik (merk BIC of vergelijkbaar)</t>
  </si>
  <si>
    <t>3086121901263</t>
  </si>
  <si>
    <t>Markeerstift (merk Stabilo/Steadtler of vergelijkbaar)</t>
  </si>
  <si>
    <t>kleuren: blauw, rood, groen, geel, oranje</t>
  </si>
  <si>
    <t>4006381376501</t>
  </si>
  <si>
    <t>Whiteboardmarker 3mm (merk Edding of vergelijkbaar)</t>
  </si>
  <si>
    <t>4004764431618</t>
  </si>
  <si>
    <t>Permanent marker 2mm (merk Edding of vergelijkbaar)</t>
  </si>
  <si>
    <t>Fineliner 0,4mm (merk Steadtler/Edding of vergelijkbaar)</t>
  </si>
  <si>
    <t>Gum</t>
  </si>
  <si>
    <t>60 x 21 x 10 mm (of vergelijkbaar)</t>
  </si>
  <si>
    <t>Correctieroller</t>
  </si>
  <si>
    <t>10 meter</t>
  </si>
  <si>
    <t>Correctievloeistof</t>
  </si>
  <si>
    <t>20 ml</t>
  </si>
  <si>
    <t>Lineaal</t>
  </si>
  <si>
    <t>30 cm (of  vergelijkbaar)</t>
  </si>
  <si>
    <t>Geodriehoek</t>
  </si>
  <si>
    <t>16 cm (of vergelijkbaar)</t>
  </si>
  <si>
    <t>Flipover papier</t>
  </si>
  <si>
    <t>65x98cm (per vel)</t>
  </si>
  <si>
    <t>Schrijfblok</t>
  </si>
  <si>
    <t>A4 70 gram (gelijnd / geruit) 100 vel</t>
  </si>
  <si>
    <t>A5 70 gram (gelijnd / geruit) 100 vel</t>
  </si>
  <si>
    <t>Schrijfblok spiraal kop</t>
  </si>
  <si>
    <t>A5 70 gram (gelijnd / geruit) 200 vel</t>
  </si>
  <si>
    <t>Schrijfblok spiraal zijkant</t>
  </si>
  <si>
    <t>A5 70 gram (gelijnd / geruit) 80 vel</t>
  </si>
  <si>
    <t>Schrift</t>
  </si>
  <si>
    <t>A4 (gelijnd of geblokt) 100 vel (of vergelijkbaar)</t>
  </si>
  <si>
    <t>A5 (gelijnd of geblokt) 100 vel (of vergelijkbaar)</t>
  </si>
  <si>
    <t xml:space="preserve">Ringbandpapier </t>
  </si>
  <si>
    <t>A4 23-gaats (gelijnd / geruit) 150 vel</t>
  </si>
  <si>
    <t>Post-its</t>
  </si>
  <si>
    <t>76 x 76 mm (diverse kleuren) 100 vel</t>
  </si>
  <si>
    <t>76 x 127 mm (diverse kleuren) 100 vel</t>
  </si>
  <si>
    <t>38 x 51 mm (diverse kleuren) 100 vel</t>
  </si>
  <si>
    <t xml:space="preserve">Bureau-onderlegblok </t>
  </si>
  <si>
    <t xml:space="preserve">56,5 x 36 cm 50 vel </t>
  </si>
  <si>
    <t>Envelop</t>
  </si>
  <si>
    <t>C5 zonder venster met plakrand</t>
  </si>
  <si>
    <t>C4 zonder venster met plakrand</t>
  </si>
  <si>
    <t>Akte-envelop</t>
  </si>
  <si>
    <t xml:space="preserve">262x371x38mm </t>
  </si>
  <si>
    <t>Things to do notitieblok</t>
  </si>
  <si>
    <t>290 x 140mm (of vergelijkbaar) 100 vel (of vergelijkbaar)</t>
  </si>
  <si>
    <t>Notitieboek met harde kaft</t>
  </si>
  <si>
    <t>A4 100 vel (of vergelijkbaar)</t>
  </si>
  <si>
    <t xml:space="preserve">Lamineerhoes A4 </t>
  </si>
  <si>
    <t>glad of mat</t>
  </si>
  <si>
    <t>Lamineerhoes A5</t>
  </si>
  <si>
    <t>Lamineerhoes A3</t>
  </si>
  <si>
    <t>Lamineermachine</t>
  </si>
  <si>
    <t>Formaat A3</t>
  </si>
  <si>
    <t>Bindrug</t>
  </si>
  <si>
    <t>21 rings 8mm  A4 (zwart &amp; wit)</t>
  </si>
  <si>
    <t>21 rings 12mm  A4 (zwart &amp; wit)</t>
  </si>
  <si>
    <t>Voorblad inbind micron transparant</t>
  </si>
  <si>
    <t>A4</t>
  </si>
  <si>
    <t>Schutblad</t>
  </si>
  <si>
    <t>A4 diverse kleuren kunsstof 200 micron</t>
  </si>
  <si>
    <t xml:space="preserve">Tabbladen </t>
  </si>
  <si>
    <t>A4, 6-delig</t>
  </si>
  <si>
    <t>A4, 10-delig</t>
  </si>
  <si>
    <t>A4, 20-delig (A t/m Z)</t>
  </si>
  <si>
    <t>Insteekhoes</t>
  </si>
  <si>
    <t>A4 kleur</t>
  </si>
  <si>
    <t xml:space="preserve">A4 transparant </t>
  </si>
  <si>
    <t>Snelhechter</t>
  </si>
  <si>
    <t>A4 transparant en kleur</t>
  </si>
  <si>
    <t>Showtas</t>
  </si>
  <si>
    <t xml:space="preserve">A4 23-gaats, glad </t>
  </si>
  <si>
    <t xml:space="preserve">A5 6-gaats, glad </t>
  </si>
  <si>
    <t>Ordner</t>
  </si>
  <si>
    <t>A4 75 mm rugbreedte</t>
  </si>
  <si>
    <t>Nietmachine</t>
  </si>
  <si>
    <t>minimaal 20 vel</t>
  </si>
  <si>
    <t>Niettang</t>
  </si>
  <si>
    <t>Ontnieter</t>
  </si>
  <si>
    <t>Nietjes</t>
  </si>
  <si>
    <t>maat 24/6</t>
  </si>
  <si>
    <t>Schaar</t>
  </si>
  <si>
    <t>Papiersnijmachine</t>
  </si>
  <si>
    <t>A4, minimaal 10 vel</t>
  </si>
  <si>
    <t>Tape</t>
  </si>
  <si>
    <t>dubbelzijdig 19 mm x 50 m (of vergelijkbaar)</t>
  </si>
  <si>
    <t>Verpakkingstape</t>
  </si>
  <si>
    <t>transparant 50mm x 60 m (of vergelijkbaar)</t>
  </si>
  <si>
    <t>Ducttape</t>
  </si>
  <si>
    <t>zilver of zwart 48 mm X 50 m (of vergelijkbaar)</t>
  </si>
  <si>
    <t>Plakband</t>
  </si>
  <si>
    <t>12 mm x 33 m (lengte vergelijkbaar)</t>
  </si>
  <si>
    <t>15 mm x 33 m (lengte vergelijkbaar)</t>
  </si>
  <si>
    <t>19 mm x 33 m (lengte vergelijkbaar)</t>
  </si>
  <si>
    <t>Plakband merk Scotch (mogelijkheid schrijven op tape)</t>
  </si>
  <si>
    <t>3134375261678</t>
  </si>
  <si>
    <t>Plakbandhouder</t>
  </si>
  <si>
    <t>Etiket wit mini</t>
  </si>
  <si>
    <t>20 x 50 mm (of vergelijkbaar)</t>
  </si>
  <si>
    <t>Etiket wit klein</t>
  </si>
  <si>
    <t>63,5 x 33,9mm (of vergelijkbaar)</t>
  </si>
  <si>
    <t>Etiket wit middel</t>
  </si>
  <si>
    <t>99,1 x 33,9mm (of vergelijkbaar)</t>
  </si>
  <si>
    <t>Etiket wit groot</t>
  </si>
  <si>
    <t>105 x 148 mm (of vergelijkbaar)</t>
  </si>
  <si>
    <t>Lijmstift</t>
  </si>
  <si>
    <t>20 gram (of vergelijkbaar)</t>
  </si>
  <si>
    <t>Secondelijm</t>
  </si>
  <si>
    <t>3gr (of vergelijkbaar)</t>
  </si>
  <si>
    <t>Puntenslijper</t>
  </si>
  <si>
    <t>voor potlodentussen  2,0 en 3,15mm</t>
  </si>
  <si>
    <t>Whiteboard 60 x 90</t>
  </si>
  <si>
    <t>of vergelijkbare maat</t>
  </si>
  <si>
    <t>Whiteboard 90x 120</t>
  </si>
  <si>
    <t>Whiteboardwisser magnetisch</t>
  </si>
  <si>
    <t>Whiteboardwisser navulling</t>
  </si>
  <si>
    <t>Whiteboardwisser spray</t>
  </si>
  <si>
    <t>250 ml</t>
  </si>
  <si>
    <t>Batterij AA</t>
  </si>
  <si>
    <t>Batterij AAA</t>
  </si>
  <si>
    <t>Batterij C-cel</t>
  </si>
  <si>
    <t>50 x 26,2 mm, 1,5V</t>
  </si>
  <si>
    <t>Batterij D-cel</t>
  </si>
  <si>
    <t>58 x 33 mm, 1,5V</t>
  </si>
  <si>
    <t>Batterij 9V</t>
  </si>
  <si>
    <t>48,5 x 26,5 x 17,5 mm, 9V</t>
  </si>
  <si>
    <t>Batterij 4,5V</t>
  </si>
  <si>
    <t>62 x 22 x 67 mm, 4,5V</t>
  </si>
  <si>
    <t>Brievenbakje</t>
  </si>
  <si>
    <t>diverse kleuren</t>
  </si>
  <si>
    <t>Dossiermap karton A4</t>
  </si>
  <si>
    <t>Dossiermap kunststof A4</t>
  </si>
  <si>
    <t>Elastomap  A4 karton</t>
  </si>
  <si>
    <t>Elastiek rubber</t>
  </si>
  <si>
    <t>180 x 16 mm (of vergelijkbaar)</t>
  </si>
  <si>
    <t>60 x 1,5 mm (of vergelijkbaar)</t>
  </si>
  <si>
    <t>140 x 9 mm (of vergelijkbaar)</t>
  </si>
  <si>
    <t>150 x 2,5 mm (of vergelijkbaar)</t>
  </si>
  <si>
    <t>Klembord</t>
  </si>
  <si>
    <t>Pagina markers</t>
  </si>
  <si>
    <t>diverse kleuren, kunststof, 12 x 44 mm (of vergelijkbaar)</t>
  </si>
  <si>
    <t>Labeltape (zwart op wit)</t>
  </si>
  <si>
    <t>12 mm x 8 m</t>
  </si>
  <si>
    <t>7 mm x 7 m</t>
  </si>
  <si>
    <t>Kliklijst</t>
  </si>
  <si>
    <t>Magneet</t>
  </si>
  <si>
    <t>2,5 kg</t>
  </si>
  <si>
    <t>Paperclip</t>
  </si>
  <si>
    <t>26 of 28 mm (of vergelijkbaar)</t>
  </si>
  <si>
    <t>55 mm (of vergelijkbaar)</t>
  </si>
  <si>
    <t>Punaises</t>
  </si>
  <si>
    <t>Perforator</t>
  </si>
  <si>
    <t>2-gaats (minimaal 30 vel)</t>
  </si>
  <si>
    <t>4-gaats (minimaal 30 vel)</t>
  </si>
  <si>
    <t>Prikbord kurk</t>
  </si>
  <si>
    <t>90 x 120 cm (of vergelijkbaar)</t>
  </si>
  <si>
    <t>Signaliseringslint rood/wit</t>
  </si>
  <si>
    <t>80 mm x 250 m (of vergelijkbaar)</t>
  </si>
  <si>
    <t>Naambordje staand</t>
  </si>
  <si>
    <t>acryl aluminium 105 x 297 mm  (of vergelijkbaar)</t>
  </si>
  <si>
    <t>Naambordje hangend</t>
  </si>
  <si>
    <t>om op te hangen aan muur 60 mm x 150 mm (of vergelijkbaar)</t>
  </si>
  <si>
    <t>Kaarthouder staand</t>
  </si>
  <si>
    <t>A4 acryl</t>
  </si>
  <si>
    <t>Naambadge</t>
  </si>
  <si>
    <t>met klemmetje  54 x 90 mm (of vergelijkbaar)</t>
  </si>
  <si>
    <t>Prullenmand (zonder deksel)</t>
  </si>
  <si>
    <t>15 liter</t>
  </si>
  <si>
    <t>Afvalscheidingsbak 2 vakken</t>
  </si>
  <si>
    <t>2 x 30 liter (of vergelijkbaar)</t>
  </si>
  <si>
    <t>2 x 60 liter (of vergelijkbaar)</t>
  </si>
  <si>
    <t>Afvalscheidingsbak 3 vakken</t>
  </si>
  <si>
    <t>3 x 60 liter (of vergelijkbaar)</t>
  </si>
  <si>
    <t>Potlood HB</t>
  </si>
  <si>
    <t>Passer</t>
  </si>
  <si>
    <t>Ringband</t>
  </si>
  <si>
    <t>Rekenmachine</t>
  </si>
  <si>
    <t>Sleutellabel</t>
  </si>
  <si>
    <t>Archiefdoos</t>
  </si>
  <si>
    <t>Ruiterstrook</t>
  </si>
  <si>
    <t>Flipover mobiel</t>
  </si>
  <si>
    <t>softgrip, Links- en Rechtshandig (17 cm)</t>
  </si>
  <si>
    <t>A4, 23 rings</t>
  </si>
  <si>
    <t>gemeente Archiefdoos</t>
  </si>
  <si>
    <t>staedtler mars 559 basic passer (of vergelijkbaar)</t>
  </si>
  <si>
    <t>Casio fx-82nl</t>
  </si>
  <si>
    <t>Potlood driehoekig HB</t>
  </si>
  <si>
    <t>Potlood zeshoekig HB</t>
  </si>
  <si>
    <t>Staples Sleutellabel Assorti</t>
  </si>
  <si>
    <t>32 GB</t>
  </si>
  <si>
    <t>USB-Stick</t>
  </si>
  <si>
    <t>8 GB</t>
  </si>
  <si>
    <t xml:space="preserve">Djois Alzicht </t>
  </si>
  <si>
    <t>100 x 65/70 cm</t>
  </si>
  <si>
    <t>Flipover 3poot</t>
  </si>
  <si>
    <t xml:space="preserve">Legenda </t>
  </si>
  <si>
    <t>In te vullen door inschrijver</t>
  </si>
  <si>
    <t>Rekent automatisch door (subtotaal)</t>
  </si>
  <si>
    <t>Rekent automatisch door (totaal)</t>
  </si>
  <si>
    <t>Naam:</t>
  </si>
  <si>
    <t>Bedrijfsnaam:</t>
  </si>
  <si>
    <t>Datum:</t>
  </si>
  <si>
    <t>Handtekening:</t>
  </si>
  <si>
    <t>Inkoopprijs exclusief btw per verpakkingseenheid</t>
  </si>
  <si>
    <t>Artikelomschrijving</t>
  </si>
  <si>
    <t>Opslag percentage</t>
  </si>
  <si>
    <t>Totaalprijs per jaar</t>
  </si>
  <si>
    <t>Merk</t>
  </si>
  <si>
    <t>Aantal stuks per verpakkingseenheid</t>
  </si>
  <si>
    <t>Opslagpercentage</t>
  </si>
  <si>
    <t>Fictieve totaalprijs per jaar</t>
  </si>
  <si>
    <t>Fictieve totaal inschrijfsom per jaar</t>
  </si>
  <si>
    <t>Fictief afname aantal per stuk per jaar</t>
  </si>
  <si>
    <t>Totaal</t>
  </si>
  <si>
    <t>Verkoopprijs exclusief btw per stuk</t>
  </si>
  <si>
    <t>Inkoopprijs exclusief btw per stuk</t>
  </si>
  <si>
    <t>Categorie 1 - Schrijf- en tekenwaren</t>
  </si>
  <si>
    <t>Categorie 2 - Papieren producten</t>
  </si>
  <si>
    <t>Categorie 3 - Lamineren, inbinden en opbergen</t>
  </si>
  <si>
    <t>Categorie 4 - Nieten, knippen en plakken</t>
  </si>
  <si>
    <t>Categorie 5 - Overig</t>
  </si>
  <si>
    <t>Bijlage 7 - Prijzenblad</t>
  </si>
  <si>
    <t>Kernassortiment</t>
  </si>
  <si>
    <t>Fictieve totaal inschrijfsom totale contractwaarde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</si>
</sst>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9"/>
      <color theme="1"/>
      <name val="Verdana"/>
      <family val="2"/>
    </font>
    <font>
      <b/>
      <sz val="12"/>
      <color rgb="FFFFC000"/>
      <name val="Calibri"/>
      <family val="2"/>
    </font>
    <font>
      <b/>
      <sz val="11"/>
      <color theme="1"/>
      <name val="Aptos Narrow"/>
      <family val="2"/>
      <scheme val="minor"/>
    </font>
    <font>
      <b/>
      <sz val="14"/>
      <color rgb="FF00B0F0"/>
      <name val="Calibri"/>
      <family val="2"/>
    </font>
    <font>
      <b/>
      <sz val="12"/>
      <color rgb="FF00B0F0"/>
      <name val="Calibri"/>
      <family val="2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u/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2" xfId="0" applyFont="1" applyBorder="1" applyProtection="1">
      <protection hidden="1"/>
    </xf>
    <xf numFmtId="0" fontId="0" fillId="0" borderId="0" xfId="0" applyProtection="1">
      <protection hidden="1"/>
    </xf>
    <xf numFmtId="0" fontId="0" fillId="0" borderId="3" xfId="0" applyBorder="1" applyProtection="1">
      <protection hidden="1"/>
    </xf>
    <xf numFmtId="0" fontId="0" fillId="3" borderId="1" xfId="0" applyFill="1" applyBorder="1" applyProtection="1">
      <protection hidden="1"/>
    </xf>
    <xf numFmtId="0" fontId="0" fillId="4" borderId="1" xfId="0" applyFill="1" applyBorder="1" applyProtection="1">
      <protection hidden="1"/>
    </xf>
    <xf numFmtId="0" fontId="0" fillId="5" borderId="2" xfId="0" applyFill="1" applyBorder="1" applyProtection="1">
      <protection hidden="1"/>
    </xf>
    <xf numFmtId="0" fontId="5" fillId="0" borderId="1" xfId="0" applyFont="1" applyBorder="1" applyProtection="1">
      <protection hidden="1"/>
    </xf>
    <xf numFmtId="49" fontId="0" fillId="3" borderId="1" xfId="0" applyNumberFormat="1" applyFill="1" applyBorder="1" applyAlignment="1" applyProtection="1">
      <alignment horizontal="center" vertical="center"/>
      <protection locked="0"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1" xfId="0" applyFont="1" applyBorder="1" applyAlignment="1" applyProtection="1">
      <alignment vertical="top" wrapText="1"/>
      <protection hidden="1"/>
    </xf>
    <xf numFmtId="0" fontId="0" fillId="0" borderId="1" xfId="0" applyBorder="1" applyProtection="1">
      <protection hidden="1"/>
    </xf>
    <xf numFmtId="0" fontId="0" fillId="0" borderId="1" xfId="0" quotePrefix="1" applyBorder="1" applyAlignment="1" applyProtection="1">
      <alignment horizontal="right"/>
      <protection hidden="1"/>
    </xf>
    <xf numFmtId="164" fontId="0" fillId="4" borderId="1" xfId="0" applyNumberFormat="1" applyFill="1" applyBorder="1" applyProtection="1">
      <protection hidden="1"/>
    </xf>
    <xf numFmtId="10" fontId="0" fillId="0" borderId="1" xfId="0" applyNumberFormat="1" applyBorder="1" applyProtection="1">
      <protection hidden="1"/>
    </xf>
    <xf numFmtId="3" fontId="0" fillId="0" borderId="1" xfId="0" applyNumberFormat="1" applyBorder="1" applyProtection="1">
      <protection hidden="1"/>
    </xf>
    <xf numFmtId="1" fontId="0" fillId="0" borderId="1" xfId="0" quotePrefix="1" applyNumberFormat="1" applyBorder="1" applyAlignment="1" applyProtection="1">
      <alignment horizontal="right"/>
      <protection hidden="1"/>
    </xf>
    <xf numFmtId="1" fontId="0" fillId="0" borderId="1" xfId="0" applyNumberFormat="1" applyBorder="1" applyProtection="1">
      <protection hidden="1"/>
    </xf>
    <xf numFmtId="1" fontId="0" fillId="0" borderId="0" xfId="0" applyNumberFormat="1" applyProtection="1">
      <protection hidden="1"/>
    </xf>
    <xf numFmtId="164" fontId="5" fillId="5" borderId="1" xfId="0" applyNumberFormat="1" applyFont="1" applyFill="1" applyBorder="1" applyProtection="1">
      <protection hidden="1"/>
    </xf>
    <xf numFmtId="0" fontId="1" fillId="0" borderId="0" xfId="0" applyFont="1" applyProtection="1">
      <protection hidden="1"/>
    </xf>
    <xf numFmtId="16" fontId="0" fillId="0" borderId="1" xfId="0" applyNumberFormat="1" applyBorder="1" applyProtection="1">
      <protection hidden="1"/>
    </xf>
    <xf numFmtId="1" fontId="0" fillId="0" borderId="1" xfId="0" applyNumberFormat="1" applyBorder="1" applyAlignment="1" applyProtection="1">
      <alignment horizontal="right"/>
      <protection hidden="1"/>
    </xf>
    <xf numFmtId="0" fontId="0" fillId="2" borderId="1" xfId="0" applyFill="1" applyBorder="1" applyProtection="1">
      <protection hidden="1"/>
    </xf>
    <xf numFmtId="0" fontId="5" fillId="0" borderId="0" xfId="0" applyFont="1" applyProtection="1">
      <protection hidden="1"/>
    </xf>
    <xf numFmtId="164" fontId="7" fillId="0" borderId="0" xfId="0" applyNumberFormat="1" applyFont="1" applyProtection="1">
      <protection hidden="1"/>
    </xf>
    <xf numFmtId="0" fontId="0" fillId="3" borderId="1" xfId="0" applyFill="1" applyBorder="1" applyProtection="1">
      <protection locked="0" hidden="1"/>
    </xf>
    <xf numFmtId="164" fontId="0" fillId="3" borderId="1" xfId="0" applyNumberFormat="1" applyFill="1" applyBorder="1" applyProtection="1">
      <protection locked="0" hidden="1"/>
    </xf>
    <xf numFmtId="0" fontId="5" fillId="0" borderId="1" xfId="0" applyFont="1" applyBorder="1" applyAlignment="1" applyProtection="1">
      <alignment horizontal="center"/>
      <protection hidden="1"/>
    </xf>
    <xf numFmtId="10" fontId="0" fillId="3" borderId="3" xfId="0" applyNumberFormat="1" applyFill="1" applyBorder="1" applyAlignment="1" applyProtection="1">
      <alignment horizontal="center"/>
      <protection locked="0" hidden="1"/>
    </xf>
    <xf numFmtId="10" fontId="0" fillId="3" borderId="4" xfId="0" applyNumberFormat="1" applyFill="1" applyBorder="1" applyAlignment="1" applyProtection="1">
      <alignment horizontal="center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3272790</xdr:colOff>
      <xdr:row>6</xdr:row>
      <xdr:rowOff>59334</xdr:rowOff>
    </xdr:to>
    <xdr:pic>
      <xdr:nvPicPr>
        <xdr:cNvPr id="2" name="Afbeelding 1" descr="Afbeelding met tekst, Lettertype, logo, Graphics&#10;&#10;Automatisch gegenereerde beschrijving">
          <a:extLst>
            <a:ext uri="{FF2B5EF4-FFF2-40B4-BE49-F238E27FC236}">
              <a16:creationId xmlns:a16="http://schemas.microsoft.com/office/drawing/2014/main" id="{75278D5E-47C6-4DFD-B536-73FC0CC07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272790" cy="929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B69E2-44DC-4CCB-A3F3-3C7978040444}">
  <dimension ref="A2:K151"/>
  <sheetViews>
    <sheetView tabSelected="1" topLeftCell="A6" zoomScaleNormal="100" workbookViewId="0">
      <selection activeCell="E13" sqref="E13:E27"/>
    </sheetView>
  </sheetViews>
  <sheetFormatPr defaultColWidth="8.75" defaultRowHeight="11.25" x14ac:dyDescent="0.15"/>
  <cols>
    <col min="1" max="1" width="46.5" style="2" bestFit="1" customWidth="1"/>
    <col min="2" max="2" width="50.625" style="2" customWidth="1"/>
    <col min="3" max="3" width="15.5" style="2" bestFit="1" customWidth="1"/>
    <col min="4" max="4" width="14.875" style="2" customWidth="1"/>
    <col min="5" max="5" width="17.5" style="2" customWidth="1"/>
    <col min="6" max="6" width="20.25" style="2" customWidth="1"/>
    <col min="7" max="7" width="13.625" style="2" customWidth="1"/>
    <col min="8" max="9" width="11.25" style="2" customWidth="1"/>
    <col min="10" max="10" width="14.5" style="2" customWidth="1"/>
    <col min="11" max="11" width="21.25" style="2" customWidth="1"/>
    <col min="12" max="16384" width="8.75" style="2"/>
  </cols>
  <sheetData>
    <row r="2" spans="1:11" ht="12.75" x14ac:dyDescent="0.2">
      <c r="B2" s="1" t="s">
        <v>200</v>
      </c>
    </row>
    <row r="3" spans="1:11" x14ac:dyDescent="0.15">
      <c r="B3" s="3" t="s">
        <v>201</v>
      </c>
      <c r="C3" s="4"/>
      <c r="E3" s="29" t="s">
        <v>214</v>
      </c>
      <c r="F3" s="29"/>
    </row>
    <row r="4" spans="1:11" x14ac:dyDescent="0.15">
      <c r="B4" s="3" t="s">
        <v>202</v>
      </c>
      <c r="C4" s="5"/>
      <c r="E4" s="30"/>
      <c r="F4" s="31"/>
    </row>
    <row r="5" spans="1:11" x14ac:dyDescent="0.15">
      <c r="B5" s="3" t="s">
        <v>203</v>
      </c>
      <c r="C5" s="6"/>
    </row>
    <row r="8" spans="1:11" ht="18.75" x14ac:dyDescent="0.3">
      <c r="A8" s="9" t="s">
        <v>226</v>
      </c>
      <c r="B8" s="9"/>
      <c r="C8" s="9"/>
    </row>
    <row r="9" spans="1:11" ht="18.75" x14ac:dyDescent="0.3">
      <c r="A9" s="9" t="s">
        <v>227</v>
      </c>
      <c r="B9" s="9"/>
      <c r="C9" s="9"/>
    </row>
    <row r="10" spans="1:11" ht="18.75" x14ac:dyDescent="0.3">
      <c r="A10" s="9"/>
      <c r="B10" s="9"/>
      <c r="C10" s="9"/>
    </row>
    <row r="11" spans="1:11" ht="15.75" x14ac:dyDescent="0.25">
      <c r="A11" s="10" t="s">
        <v>221</v>
      </c>
      <c r="B11" s="10"/>
      <c r="C11" s="10"/>
    </row>
    <row r="12" spans="1:11" ht="42" customHeight="1" x14ac:dyDescent="0.15">
      <c r="A12" s="11" t="s">
        <v>209</v>
      </c>
      <c r="B12" s="11" t="s">
        <v>0</v>
      </c>
      <c r="C12" s="11" t="s">
        <v>1</v>
      </c>
      <c r="D12" s="11" t="s">
        <v>212</v>
      </c>
      <c r="E12" s="11" t="s">
        <v>213</v>
      </c>
      <c r="F12" s="11" t="s">
        <v>208</v>
      </c>
      <c r="G12" s="11" t="s">
        <v>220</v>
      </c>
      <c r="H12" s="11" t="s">
        <v>210</v>
      </c>
      <c r="I12" s="11" t="s">
        <v>219</v>
      </c>
      <c r="J12" s="11" t="s">
        <v>217</v>
      </c>
      <c r="K12" s="11" t="s">
        <v>215</v>
      </c>
    </row>
    <row r="13" spans="1:11" x14ac:dyDescent="0.15">
      <c r="A13" s="12" t="s">
        <v>2</v>
      </c>
      <c r="B13" s="12" t="s">
        <v>3</v>
      </c>
      <c r="C13" s="13" t="s">
        <v>4</v>
      </c>
      <c r="D13" s="27"/>
      <c r="E13" s="27"/>
      <c r="F13" s="28"/>
      <c r="G13" s="14" t="e">
        <f>F13/E13</f>
        <v>#DIV/0!</v>
      </c>
      <c r="H13" s="15">
        <f>E4</f>
        <v>0</v>
      </c>
      <c r="I13" s="14" t="e">
        <f>G13*(1+H13)</f>
        <v>#DIV/0!</v>
      </c>
      <c r="J13" s="16">
        <v>20000</v>
      </c>
      <c r="K13" s="14" t="e">
        <f>I13*J13</f>
        <v>#DIV/0!</v>
      </c>
    </row>
    <row r="14" spans="1:11" x14ac:dyDescent="0.15">
      <c r="A14" s="12" t="s">
        <v>5</v>
      </c>
      <c r="B14" s="12" t="s">
        <v>3</v>
      </c>
      <c r="C14" s="17" t="s">
        <v>6</v>
      </c>
      <c r="D14" s="27"/>
      <c r="E14" s="27"/>
      <c r="F14" s="28"/>
      <c r="G14" s="14" t="e">
        <f t="shared" ref="G14:G27" si="0">F14/E14</f>
        <v>#DIV/0!</v>
      </c>
      <c r="H14" s="15">
        <f>E4</f>
        <v>0</v>
      </c>
      <c r="I14" s="14" t="e">
        <f t="shared" ref="I14:I27" si="1">G14*(1+H14)</f>
        <v>#DIV/0!</v>
      </c>
      <c r="J14" s="16">
        <v>20000</v>
      </c>
      <c r="K14" s="14" t="e">
        <f t="shared" ref="K14:K27" si="2">I14*J14</f>
        <v>#DIV/0!</v>
      </c>
    </row>
    <row r="15" spans="1:11" x14ac:dyDescent="0.15">
      <c r="A15" s="12" t="s">
        <v>7</v>
      </c>
      <c r="B15" s="12" t="s">
        <v>8</v>
      </c>
      <c r="C15" s="17" t="s">
        <v>9</v>
      </c>
      <c r="D15" s="27"/>
      <c r="E15" s="27"/>
      <c r="F15" s="28"/>
      <c r="G15" s="14" t="e">
        <f t="shared" si="0"/>
        <v>#DIV/0!</v>
      </c>
      <c r="H15" s="15">
        <f>E4</f>
        <v>0</v>
      </c>
      <c r="I15" s="14" t="e">
        <f t="shared" si="1"/>
        <v>#DIV/0!</v>
      </c>
      <c r="J15" s="16">
        <v>7500</v>
      </c>
      <c r="K15" s="14" t="e">
        <f t="shared" si="2"/>
        <v>#DIV/0!</v>
      </c>
    </row>
    <row r="16" spans="1:11" x14ac:dyDescent="0.15">
      <c r="A16" s="12" t="s">
        <v>10</v>
      </c>
      <c r="B16" s="12" t="s">
        <v>3</v>
      </c>
      <c r="C16" s="17" t="s">
        <v>11</v>
      </c>
      <c r="D16" s="27"/>
      <c r="E16" s="27"/>
      <c r="F16" s="28"/>
      <c r="G16" s="14" t="e">
        <f t="shared" si="0"/>
        <v>#DIV/0!</v>
      </c>
      <c r="H16" s="15">
        <f>E4</f>
        <v>0</v>
      </c>
      <c r="I16" s="14" t="e">
        <f t="shared" si="1"/>
        <v>#DIV/0!</v>
      </c>
      <c r="J16" s="16">
        <v>5000</v>
      </c>
      <c r="K16" s="14" t="e">
        <f t="shared" si="2"/>
        <v>#DIV/0!</v>
      </c>
    </row>
    <row r="17" spans="1:11" x14ac:dyDescent="0.15">
      <c r="A17" s="12" t="s">
        <v>12</v>
      </c>
      <c r="B17" s="12" t="s">
        <v>3</v>
      </c>
      <c r="C17" s="18">
        <v>4004764427093</v>
      </c>
      <c r="D17" s="27"/>
      <c r="E17" s="27"/>
      <c r="F17" s="28"/>
      <c r="G17" s="14" t="e">
        <f t="shared" si="0"/>
        <v>#DIV/0!</v>
      </c>
      <c r="H17" s="15">
        <f>E4</f>
        <v>0</v>
      </c>
      <c r="I17" s="14" t="e">
        <f t="shared" si="1"/>
        <v>#DIV/0!</v>
      </c>
      <c r="J17" s="16">
        <v>2000</v>
      </c>
      <c r="K17" s="14" t="e">
        <f t="shared" si="2"/>
        <v>#DIV/0!</v>
      </c>
    </row>
    <row r="18" spans="1:11" x14ac:dyDescent="0.15">
      <c r="A18" s="12" t="s">
        <v>13</v>
      </c>
      <c r="B18" s="12" t="s">
        <v>3</v>
      </c>
      <c r="C18" s="18">
        <v>4902505039836</v>
      </c>
      <c r="D18" s="27"/>
      <c r="E18" s="27"/>
      <c r="F18" s="28"/>
      <c r="G18" s="14" t="e">
        <f t="shared" si="0"/>
        <v>#DIV/0!</v>
      </c>
      <c r="H18" s="15">
        <f>E4</f>
        <v>0</v>
      </c>
      <c r="I18" s="14" t="e">
        <f t="shared" si="1"/>
        <v>#DIV/0!</v>
      </c>
      <c r="J18" s="16">
        <v>5500</v>
      </c>
      <c r="K18" s="14" t="e">
        <f t="shared" si="2"/>
        <v>#DIV/0!</v>
      </c>
    </row>
    <row r="19" spans="1:11" x14ac:dyDescent="0.15">
      <c r="A19" s="12" t="s">
        <v>178</v>
      </c>
      <c r="B19" s="12"/>
      <c r="C19" s="18">
        <v>3270220083924</v>
      </c>
      <c r="D19" s="27"/>
      <c r="E19" s="27"/>
      <c r="F19" s="28"/>
      <c r="G19" s="14" t="e">
        <f t="shared" si="0"/>
        <v>#DIV/0!</v>
      </c>
      <c r="H19" s="15">
        <f>E4</f>
        <v>0</v>
      </c>
      <c r="I19" s="14" t="e">
        <f t="shared" si="1"/>
        <v>#DIV/0!</v>
      </c>
      <c r="J19" s="16">
        <v>7500</v>
      </c>
      <c r="K19" s="14" t="e">
        <f t="shared" si="2"/>
        <v>#DIV/0!</v>
      </c>
    </row>
    <row r="20" spans="1:11" x14ac:dyDescent="0.15">
      <c r="A20" s="12" t="s">
        <v>191</v>
      </c>
      <c r="B20" s="12"/>
      <c r="C20" s="18">
        <v>4007817157077</v>
      </c>
      <c r="D20" s="27"/>
      <c r="E20" s="27"/>
      <c r="F20" s="28"/>
      <c r="G20" s="14" t="e">
        <f t="shared" si="0"/>
        <v>#DIV/0!</v>
      </c>
      <c r="H20" s="15">
        <f>E4</f>
        <v>0</v>
      </c>
      <c r="I20" s="14" t="e">
        <f t="shared" si="1"/>
        <v>#DIV/0!</v>
      </c>
      <c r="J20" s="16">
        <v>2000</v>
      </c>
      <c r="K20" s="14" t="e">
        <f t="shared" si="2"/>
        <v>#DIV/0!</v>
      </c>
    </row>
    <row r="21" spans="1:11" x14ac:dyDescent="0.15">
      <c r="A21" s="12" t="s">
        <v>192</v>
      </c>
      <c r="B21" s="12"/>
      <c r="C21" s="18">
        <v>4007817185124</v>
      </c>
      <c r="D21" s="27"/>
      <c r="E21" s="27"/>
      <c r="F21" s="28"/>
      <c r="G21" s="14" t="e">
        <f t="shared" si="0"/>
        <v>#DIV/0!</v>
      </c>
      <c r="H21" s="15">
        <f>E4</f>
        <v>0</v>
      </c>
      <c r="I21" s="14" t="e">
        <f t="shared" si="1"/>
        <v>#DIV/0!</v>
      </c>
      <c r="J21" s="16">
        <v>4000</v>
      </c>
      <c r="K21" s="14" t="e">
        <f t="shared" si="2"/>
        <v>#DIV/0!</v>
      </c>
    </row>
    <row r="22" spans="1:11" x14ac:dyDescent="0.15">
      <c r="A22" s="12" t="s">
        <v>14</v>
      </c>
      <c r="B22" s="12" t="s">
        <v>15</v>
      </c>
      <c r="C22" s="18">
        <v>4007817504598</v>
      </c>
      <c r="D22" s="27"/>
      <c r="E22" s="27"/>
      <c r="F22" s="28"/>
      <c r="G22" s="14" t="e">
        <f t="shared" si="0"/>
        <v>#DIV/0!</v>
      </c>
      <c r="H22" s="15">
        <f>E4</f>
        <v>0</v>
      </c>
      <c r="I22" s="14" t="e">
        <f t="shared" si="1"/>
        <v>#DIV/0!</v>
      </c>
      <c r="J22" s="16">
        <v>3000</v>
      </c>
      <c r="K22" s="14" t="e">
        <f t="shared" si="2"/>
        <v>#DIV/0!</v>
      </c>
    </row>
    <row r="23" spans="1:11" x14ac:dyDescent="0.15">
      <c r="A23" s="12" t="s">
        <v>16</v>
      </c>
      <c r="B23" s="12" t="s">
        <v>17</v>
      </c>
      <c r="C23" s="18">
        <v>3086126631967</v>
      </c>
      <c r="D23" s="27"/>
      <c r="E23" s="27"/>
      <c r="F23" s="28"/>
      <c r="G23" s="14" t="e">
        <f t="shared" si="0"/>
        <v>#DIV/0!</v>
      </c>
      <c r="H23" s="15">
        <f>E4</f>
        <v>0</v>
      </c>
      <c r="I23" s="14" t="e">
        <f t="shared" si="1"/>
        <v>#DIV/0!</v>
      </c>
      <c r="J23" s="16">
        <v>750</v>
      </c>
      <c r="K23" s="14" t="e">
        <f t="shared" si="2"/>
        <v>#DIV/0!</v>
      </c>
    </row>
    <row r="24" spans="1:11" x14ac:dyDescent="0.15">
      <c r="A24" s="12" t="s">
        <v>18</v>
      </c>
      <c r="B24" s="12" t="s">
        <v>19</v>
      </c>
      <c r="C24" s="18">
        <v>3086126100326</v>
      </c>
      <c r="D24" s="27"/>
      <c r="E24" s="27"/>
      <c r="F24" s="28"/>
      <c r="G24" s="14" t="e">
        <f t="shared" si="0"/>
        <v>#DIV/0!</v>
      </c>
      <c r="H24" s="15">
        <f>E4</f>
        <v>0</v>
      </c>
      <c r="I24" s="14" t="e">
        <f t="shared" si="1"/>
        <v>#DIV/0!</v>
      </c>
      <c r="J24" s="16">
        <v>350</v>
      </c>
      <c r="K24" s="14" t="e">
        <f t="shared" si="2"/>
        <v>#DIV/0!</v>
      </c>
    </row>
    <row r="25" spans="1:11" x14ac:dyDescent="0.15">
      <c r="A25" s="12" t="s">
        <v>20</v>
      </c>
      <c r="B25" s="12" t="s">
        <v>21</v>
      </c>
      <c r="C25" s="18">
        <v>4007817563304</v>
      </c>
      <c r="D25" s="27"/>
      <c r="E25" s="27"/>
      <c r="F25" s="28"/>
      <c r="G25" s="14" t="e">
        <f t="shared" si="0"/>
        <v>#DIV/0!</v>
      </c>
      <c r="H25" s="15">
        <f>E4</f>
        <v>0</v>
      </c>
      <c r="I25" s="14" t="e">
        <f t="shared" si="1"/>
        <v>#DIV/0!</v>
      </c>
      <c r="J25" s="16">
        <v>250</v>
      </c>
      <c r="K25" s="14" t="e">
        <f t="shared" si="2"/>
        <v>#DIV/0!</v>
      </c>
    </row>
    <row r="26" spans="1:11" x14ac:dyDescent="0.15">
      <c r="A26" s="12" t="s">
        <v>22</v>
      </c>
      <c r="B26" s="12" t="s">
        <v>23</v>
      </c>
      <c r="C26" s="18">
        <v>4007817568385</v>
      </c>
      <c r="D26" s="27"/>
      <c r="E26" s="27"/>
      <c r="F26" s="28"/>
      <c r="G26" s="14" t="e">
        <f t="shared" si="0"/>
        <v>#DIV/0!</v>
      </c>
      <c r="H26" s="15">
        <f>E4</f>
        <v>0</v>
      </c>
      <c r="I26" s="14" t="e">
        <f t="shared" si="1"/>
        <v>#DIV/0!</v>
      </c>
      <c r="J26" s="16">
        <v>500</v>
      </c>
      <c r="K26" s="14" t="e">
        <f t="shared" si="2"/>
        <v>#DIV/0!</v>
      </c>
    </row>
    <row r="27" spans="1:11" x14ac:dyDescent="0.15">
      <c r="A27" s="12" t="s">
        <v>179</v>
      </c>
      <c r="B27" s="12" t="s">
        <v>189</v>
      </c>
      <c r="C27" s="18">
        <v>4007817559130</v>
      </c>
      <c r="D27" s="27"/>
      <c r="E27" s="27"/>
      <c r="F27" s="28"/>
      <c r="G27" s="14" t="e">
        <f t="shared" si="0"/>
        <v>#DIV/0!</v>
      </c>
      <c r="H27" s="15">
        <f>E4</f>
        <v>0</v>
      </c>
      <c r="I27" s="14" t="e">
        <f t="shared" si="1"/>
        <v>#DIV/0!</v>
      </c>
      <c r="J27" s="16">
        <v>50</v>
      </c>
      <c r="K27" s="14" t="e">
        <f t="shared" si="2"/>
        <v>#DIV/0!</v>
      </c>
    </row>
    <row r="28" spans="1:11" x14ac:dyDescent="0.15">
      <c r="C28" s="19"/>
      <c r="J28" s="12" t="s">
        <v>218</v>
      </c>
      <c r="K28" s="20" t="e">
        <f>SUM(K13:K27)</f>
        <v>#DIV/0!</v>
      </c>
    </row>
    <row r="29" spans="1:11" ht="15.75" x14ac:dyDescent="0.25">
      <c r="A29" s="10" t="s">
        <v>222</v>
      </c>
      <c r="B29" s="10"/>
      <c r="C29" s="21"/>
    </row>
    <row r="30" spans="1:11" ht="42.6" customHeight="1" x14ac:dyDescent="0.15">
      <c r="A30" s="11" t="s">
        <v>209</v>
      </c>
      <c r="B30" s="11" t="s">
        <v>0</v>
      </c>
      <c r="C30" s="11" t="s">
        <v>1</v>
      </c>
      <c r="D30" s="11" t="s">
        <v>212</v>
      </c>
      <c r="E30" s="11" t="s">
        <v>213</v>
      </c>
      <c r="F30" s="11" t="s">
        <v>208</v>
      </c>
      <c r="G30" s="11" t="s">
        <v>220</v>
      </c>
      <c r="H30" s="11" t="s">
        <v>210</v>
      </c>
      <c r="I30" s="11" t="s">
        <v>219</v>
      </c>
      <c r="J30" s="11" t="s">
        <v>217</v>
      </c>
      <c r="K30" s="11" t="s">
        <v>211</v>
      </c>
    </row>
    <row r="31" spans="1:11" x14ac:dyDescent="0.15">
      <c r="A31" s="12" t="s">
        <v>24</v>
      </c>
      <c r="B31" s="12" t="s">
        <v>25</v>
      </c>
      <c r="C31" s="18">
        <v>4006140028511</v>
      </c>
      <c r="D31" s="27"/>
      <c r="E31" s="27"/>
      <c r="F31" s="28"/>
      <c r="G31" s="14" t="e">
        <f>F31/E31</f>
        <v>#DIV/0!</v>
      </c>
      <c r="H31" s="15">
        <f>E4</f>
        <v>0</v>
      </c>
      <c r="I31" s="14" t="e">
        <f>G31*(1+H31)</f>
        <v>#DIV/0!</v>
      </c>
      <c r="J31" s="16">
        <v>850</v>
      </c>
      <c r="K31" s="14" t="e">
        <f>I31*J31</f>
        <v>#DIV/0!</v>
      </c>
    </row>
    <row r="32" spans="1:11" x14ac:dyDescent="0.15">
      <c r="A32" s="12" t="s">
        <v>26</v>
      </c>
      <c r="B32" s="12" t="s">
        <v>27</v>
      </c>
      <c r="C32" s="18">
        <v>5411028070268</v>
      </c>
      <c r="D32" s="27"/>
      <c r="E32" s="27"/>
      <c r="F32" s="28"/>
      <c r="G32" s="14" t="e">
        <f t="shared" ref="G32:G47" si="3">F32/E32</f>
        <v>#DIV/0!</v>
      </c>
      <c r="H32" s="15">
        <f>E4</f>
        <v>0</v>
      </c>
      <c r="I32" s="14" t="e">
        <f t="shared" ref="I32:I47" si="4">G32*(1+H32)</f>
        <v>#DIV/0!</v>
      </c>
      <c r="J32" s="16">
        <v>2500</v>
      </c>
      <c r="K32" s="14" t="e">
        <f t="shared" ref="K32:K47" si="5">I32*J32</f>
        <v>#DIV/0!</v>
      </c>
    </row>
    <row r="33" spans="1:11" x14ac:dyDescent="0.15">
      <c r="A33" s="12" t="s">
        <v>26</v>
      </c>
      <c r="B33" s="12" t="s">
        <v>28</v>
      </c>
      <c r="C33" s="18">
        <v>5411028703593</v>
      </c>
      <c r="D33" s="27"/>
      <c r="E33" s="27"/>
      <c r="F33" s="28"/>
      <c r="G33" s="14" t="e">
        <f t="shared" si="3"/>
        <v>#DIV/0!</v>
      </c>
      <c r="H33" s="15">
        <f>E4</f>
        <v>0</v>
      </c>
      <c r="I33" s="14" t="e">
        <f t="shared" si="4"/>
        <v>#DIV/0!</v>
      </c>
      <c r="J33" s="16">
        <v>1500</v>
      </c>
      <c r="K33" s="14" t="e">
        <f t="shared" si="5"/>
        <v>#DIV/0!</v>
      </c>
    </row>
    <row r="34" spans="1:11" x14ac:dyDescent="0.15">
      <c r="A34" s="12" t="s">
        <v>29</v>
      </c>
      <c r="B34" s="12" t="s">
        <v>30</v>
      </c>
      <c r="C34" s="18">
        <v>3663619042273</v>
      </c>
      <c r="D34" s="27"/>
      <c r="E34" s="27"/>
      <c r="F34" s="28"/>
      <c r="G34" s="14" t="e">
        <f t="shared" si="3"/>
        <v>#DIV/0!</v>
      </c>
      <c r="H34" s="15">
        <f>E4</f>
        <v>0</v>
      </c>
      <c r="I34" s="14" t="e">
        <f t="shared" si="4"/>
        <v>#DIV/0!</v>
      </c>
      <c r="J34" s="16">
        <v>1000</v>
      </c>
      <c r="K34" s="14" t="e">
        <f t="shared" si="5"/>
        <v>#DIV/0!</v>
      </c>
    </row>
    <row r="35" spans="1:11" x14ac:dyDescent="0.15">
      <c r="A35" s="12" t="s">
        <v>31</v>
      </c>
      <c r="B35" s="12" t="s">
        <v>32</v>
      </c>
      <c r="C35" s="18">
        <v>8712453080226</v>
      </c>
      <c r="D35" s="27"/>
      <c r="E35" s="27"/>
      <c r="F35" s="28"/>
      <c r="G35" s="14" t="e">
        <f t="shared" si="3"/>
        <v>#DIV/0!</v>
      </c>
      <c r="H35" s="15">
        <f>E4</f>
        <v>0</v>
      </c>
      <c r="I35" s="14" t="e">
        <f t="shared" si="4"/>
        <v>#DIV/0!</v>
      </c>
      <c r="J35" s="16">
        <v>1500</v>
      </c>
      <c r="K35" s="14" t="e">
        <f t="shared" si="5"/>
        <v>#DIV/0!</v>
      </c>
    </row>
    <row r="36" spans="1:11" x14ac:dyDescent="0.15">
      <c r="A36" s="12" t="s">
        <v>33</v>
      </c>
      <c r="B36" s="12" t="s">
        <v>34</v>
      </c>
      <c r="C36" s="18">
        <v>5411028702701</v>
      </c>
      <c r="D36" s="27"/>
      <c r="E36" s="27"/>
      <c r="F36" s="28"/>
      <c r="G36" s="14" t="e">
        <f t="shared" si="3"/>
        <v>#DIV/0!</v>
      </c>
      <c r="H36" s="15">
        <f>E4</f>
        <v>0</v>
      </c>
      <c r="I36" s="14" t="e">
        <f t="shared" si="4"/>
        <v>#DIV/0!</v>
      </c>
      <c r="J36" s="16">
        <v>1500</v>
      </c>
      <c r="K36" s="14" t="e">
        <f t="shared" si="5"/>
        <v>#DIV/0!</v>
      </c>
    </row>
    <row r="37" spans="1:11" x14ac:dyDescent="0.15">
      <c r="A37" s="12" t="s">
        <v>33</v>
      </c>
      <c r="B37" s="12" t="s">
        <v>35</v>
      </c>
      <c r="C37" s="18">
        <v>5411028703593</v>
      </c>
      <c r="D37" s="27"/>
      <c r="E37" s="27"/>
      <c r="F37" s="28"/>
      <c r="G37" s="14" t="e">
        <f t="shared" si="3"/>
        <v>#DIV/0!</v>
      </c>
      <c r="H37" s="15">
        <f>E4</f>
        <v>0</v>
      </c>
      <c r="I37" s="14" t="e">
        <f t="shared" si="4"/>
        <v>#DIV/0!</v>
      </c>
      <c r="J37" s="16">
        <v>1500</v>
      </c>
      <c r="K37" s="14" t="e">
        <f t="shared" si="5"/>
        <v>#DIV/0!</v>
      </c>
    </row>
    <row r="38" spans="1:11" x14ac:dyDescent="0.15">
      <c r="A38" s="12" t="s">
        <v>36</v>
      </c>
      <c r="B38" s="12" t="s">
        <v>37</v>
      </c>
      <c r="C38" s="18">
        <v>8412771021122</v>
      </c>
      <c r="D38" s="27"/>
      <c r="E38" s="27"/>
      <c r="F38" s="28"/>
      <c r="G38" s="14" t="e">
        <f t="shared" si="3"/>
        <v>#DIV/0!</v>
      </c>
      <c r="H38" s="15">
        <f>E4</f>
        <v>0</v>
      </c>
      <c r="I38" s="14" t="e">
        <f t="shared" si="4"/>
        <v>#DIV/0!</v>
      </c>
      <c r="J38" s="16">
        <v>100</v>
      </c>
      <c r="K38" s="14" t="e">
        <f t="shared" si="5"/>
        <v>#DIV/0!</v>
      </c>
    </row>
    <row r="39" spans="1:11" x14ac:dyDescent="0.15">
      <c r="A39" s="12" t="s">
        <v>38</v>
      </c>
      <c r="B39" s="12" t="s">
        <v>39</v>
      </c>
      <c r="C39" s="18">
        <v>4054596926103</v>
      </c>
      <c r="D39" s="27"/>
      <c r="E39" s="27"/>
      <c r="F39" s="28"/>
      <c r="G39" s="14" t="e">
        <f t="shared" si="3"/>
        <v>#DIV/0!</v>
      </c>
      <c r="H39" s="15">
        <f>E4</f>
        <v>0</v>
      </c>
      <c r="I39" s="14" t="e">
        <f t="shared" si="4"/>
        <v>#DIV/0!</v>
      </c>
      <c r="J39" s="16">
        <v>4000</v>
      </c>
      <c r="K39" s="14" t="e">
        <f t="shared" si="5"/>
        <v>#DIV/0!</v>
      </c>
    </row>
    <row r="40" spans="1:11" x14ac:dyDescent="0.15">
      <c r="A40" s="12" t="s">
        <v>38</v>
      </c>
      <c r="B40" s="12" t="s">
        <v>40</v>
      </c>
      <c r="C40" s="18">
        <v>4054596926493</v>
      </c>
      <c r="D40" s="27"/>
      <c r="E40" s="27"/>
      <c r="F40" s="28"/>
      <c r="G40" s="14" t="e">
        <f t="shared" si="3"/>
        <v>#DIV/0!</v>
      </c>
      <c r="H40" s="15">
        <f>E4</f>
        <v>0</v>
      </c>
      <c r="I40" s="14" t="e">
        <f t="shared" si="4"/>
        <v>#DIV/0!</v>
      </c>
      <c r="J40" s="16">
        <v>2500</v>
      </c>
      <c r="K40" s="14" t="e">
        <f t="shared" si="5"/>
        <v>#DIV/0!</v>
      </c>
    </row>
    <row r="41" spans="1:11" x14ac:dyDescent="0.15">
      <c r="A41" s="12" t="s">
        <v>38</v>
      </c>
      <c r="B41" s="12" t="s">
        <v>41</v>
      </c>
      <c r="C41" s="18">
        <v>4064035065874</v>
      </c>
      <c r="D41" s="27"/>
      <c r="E41" s="27"/>
      <c r="F41" s="28"/>
      <c r="G41" s="14" t="e">
        <f t="shared" si="3"/>
        <v>#DIV/0!</v>
      </c>
      <c r="H41" s="15">
        <f>E4</f>
        <v>0</v>
      </c>
      <c r="I41" s="14" t="e">
        <f t="shared" si="4"/>
        <v>#DIV/0!</v>
      </c>
      <c r="J41" s="16">
        <v>1000</v>
      </c>
      <c r="K41" s="14" t="e">
        <f t="shared" si="5"/>
        <v>#DIV/0!</v>
      </c>
    </row>
    <row r="42" spans="1:11" x14ac:dyDescent="0.15">
      <c r="A42" s="12" t="s">
        <v>42</v>
      </c>
      <c r="B42" s="12" t="s">
        <v>43</v>
      </c>
      <c r="C42" s="18">
        <v>5412303100670</v>
      </c>
      <c r="D42" s="27"/>
      <c r="E42" s="27"/>
      <c r="F42" s="28"/>
      <c r="G42" s="14" t="e">
        <f t="shared" si="3"/>
        <v>#DIV/0!</v>
      </c>
      <c r="H42" s="15">
        <f>E4</f>
        <v>0</v>
      </c>
      <c r="I42" s="14" t="e">
        <f t="shared" si="4"/>
        <v>#DIV/0!</v>
      </c>
      <c r="J42" s="16">
        <v>15</v>
      </c>
      <c r="K42" s="14" t="e">
        <f t="shared" si="5"/>
        <v>#DIV/0!</v>
      </c>
    </row>
    <row r="43" spans="1:11" x14ac:dyDescent="0.15">
      <c r="A43" s="12" t="s">
        <v>44</v>
      </c>
      <c r="B43" s="12" t="s">
        <v>45</v>
      </c>
      <c r="C43" s="18">
        <v>4026283055304</v>
      </c>
      <c r="D43" s="27"/>
      <c r="E43" s="27"/>
      <c r="F43" s="28"/>
      <c r="G43" s="14" t="e">
        <f t="shared" si="3"/>
        <v>#DIV/0!</v>
      </c>
      <c r="H43" s="15">
        <f>E4</f>
        <v>0</v>
      </c>
      <c r="I43" s="14" t="e">
        <f t="shared" si="4"/>
        <v>#DIV/0!</v>
      </c>
      <c r="J43" s="16">
        <v>12000</v>
      </c>
      <c r="K43" s="14" t="e">
        <f t="shared" si="5"/>
        <v>#DIV/0!</v>
      </c>
    </row>
    <row r="44" spans="1:11" x14ac:dyDescent="0.15">
      <c r="A44" s="12" t="s">
        <v>44</v>
      </c>
      <c r="B44" s="12" t="s">
        <v>46</v>
      </c>
      <c r="C44" s="18">
        <v>4026283055328</v>
      </c>
      <c r="D44" s="27"/>
      <c r="E44" s="27"/>
      <c r="F44" s="28"/>
      <c r="G44" s="14" t="e">
        <f t="shared" si="3"/>
        <v>#DIV/0!</v>
      </c>
      <c r="H44" s="15">
        <f>E4</f>
        <v>0</v>
      </c>
      <c r="I44" s="14" t="e">
        <f t="shared" si="4"/>
        <v>#DIV/0!</v>
      </c>
      <c r="J44" s="16">
        <v>7500</v>
      </c>
      <c r="K44" s="14" t="e">
        <f t="shared" si="5"/>
        <v>#DIV/0!</v>
      </c>
    </row>
    <row r="45" spans="1:11" x14ac:dyDescent="0.15">
      <c r="A45" s="12" t="s">
        <v>47</v>
      </c>
      <c r="B45" s="12" t="s">
        <v>48</v>
      </c>
      <c r="C45" s="18">
        <v>4026283050460</v>
      </c>
      <c r="D45" s="27"/>
      <c r="E45" s="27"/>
      <c r="F45" s="28"/>
      <c r="G45" s="14" t="e">
        <f t="shared" si="3"/>
        <v>#DIV/0!</v>
      </c>
      <c r="H45" s="15">
        <f>E4</f>
        <v>0</v>
      </c>
      <c r="I45" s="14" t="e">
        <f t="shared" si="4"/>
        <v>#DIV/0!</v>
      </c>
      <c r="J45" s="16">
        <v>5000</v>
      </c>
      <c r="K45" s="14" t="e">
        <f t="shared" si="5"/>
        <v>#DIV/0!</v>
      </c>
    </row>
    <row r="46" spans="1:11" x14ac:dyDescent="0.15">
      <c r="A46" s="12" t="s">
        <v>49</v>
      </c>
      <c r="B46" s="12" t="s">
        <v>50</v>
      </c>
      <c r="C46" s="18">
        <v>8710968990528</v>
      </c>
      <c r="D46" s="27"/>
      <c r="E46" s="27"/>
      <c r="F46" s="28"/>
      <c r="G46" s="14" t="e">
        <f t="shared" si="3"/>
        <v>#DIV/0!</v>
      </c>
      <c r="H46" s="15">
        <f>E4</f>
        <v>0</v>
      </c>
      <c r="I46" s="14" t="e">
        <f t="shared" si="4"/>
        <v>#DIV/0!</v>
      </c>
      <c r="J46" s="16">
        <v>200</v>
      </c>
      <c r="K46" s="14" t="e">
        <f t="shared" si="5"/>
        <v>#DIV/0!</v>
      </c>
    </row>
    <row r="47" spans="1:11" x14ac:dyDescent="0.15">
      <c r="A47" s="12" t="s">
        <v>51</v>
      </c>
      <c r="B47" s="12" t="s">
        <v>52</v>
      </c>
      <c r="C47" s="18">
        <v>3020120684796</v>
      </c>
      <c r="D47" s="27"/>
      <c r="E47" s="27"/>
      <c r="F47" s="28"/>
      <c r="G47" s="14" t="e">
        <f t="shared" si="3"/>
        <v>#DIV/0!</v>
      </c>
      <c r="H47" s="15">
        <f>E4</f>
        <v>0</v>
      </c>
      <c r="I47" s="14" t="e">
        <f t="shared" si="4"/>
        <v>#DIV/0!</v>
      </c>
      <c r="J47" s="16">
        <v>50</v>
      </c>
      <c r="K47" s="14" t="e">
        <f t="shared" si="5"/>
        <v>#DIV/0!</v>
      </c>
    </row>
    <row r="48" spans="1:11" x14ac:dyDescent="0.15">
      <c r="J48" s="7" t="s">
        <v>218</v>
      </c>
      <c r="K48" s="20" t="e">
        <f>SUM(K31:K47)</f>
        <v>#DIV/0!</v>
      </c>
    </row>
    <row r="49" spans="1:11" ht="15.75" x14ac:dyDescent="0.25">
      <c r="A49" s="10" t="s">
        <v>223</v>
      </c>
      <c r="B49" s="10"/>
      <c r="C49" s="21"/>
    </row>
    <row r="50" spans="1:11" ht="42.6" customHeight="1" x14ac:dyDescent="0.15">
      <c r="A50" s="11" t="s">
        <v>209</v>
      </c>
      <c r="B50" s="11" t="s">
        <v>0</v>
      </c>
      <c r="C50" s="11" t="s">
        <v>1</v>
      </c>
      <c r="D50" s="11" t="s">
        <v>212</v>
      </c>
      <c r="E50" s="11" t="s">
        <v>213</v>
      </c>
      <c r="F50" s="11" t="s">
        <v>208</v>
      </c>
      <c r="G50" s="11" t="s">
        <v>220</v>
      </c>
      <c r="H50" s="11" t="s">
        <v>210</v>
      </c>
      <c r="I50" s="11" t="s">
        <v>219</v>
      </c>
      <c r="J50" s="11" t="s">
        <v>217</v>
      </c>
      <c r="K50" s="11" t="s">
        <v>211</v>
      </c>
    </row>
    <row r="51" spans="1:11" x14ac:dyDescent="0.15">
      <c r="A51" s="12" t="s">
        <v>53</v>
      </c>
      <c r="B51" s="12" t="s">
        <v>54</v>
      </c>
      <c r="C51" s="18">
        <v>33816048072</v>
      </c>
      <c r="D51" s="27"/>
      <c r="E51" s="27"/>
      <c r="F51" s="28"/>
      <c r="G51" s="14" t="e">
        <f>F51/E51</f>
        <v>#DIV/0!</v>
      </c>
      <c r="H51" s="15">
        <f>E4</f>
        <v>0</v>
      </c>
      <c r="I51" s="14" t="e">
        <f>G51*(1+H51)</f>
        <v>#DIV/0!</v>
      </c>
      <c r="J51" s="16">
        <v>25000</v>
      </c>
      <c r="K51" s="14" t="e">
        <f>I51*J51</f>
        <v>#DIV/0!</v>
      </c>
    </row>
    <row r="52" spans="1:11" x14ac:dyDescent="0.15">
      <c r="A52" s="12" t="s">
        <v>55</v>
      </c>
      <c r="B52" s="12" t="s">
        <v>54</v>
      </c>
      <c r="C52" s="18">
        <v>33816100411</v>
      </c>
      <c r="D52" s="27"/>
      <c r="E52" s="27"/>
      <c r="F52" s="28"/>
      <c r="G52" s="14" t="e">
        <f t="shared" ref="G52:G70" si="6">F52/E52</f>
        <v>#DIV/0!</v>
      </c>
      <c r="H52" s="15">
        <f>$E$4</f>
        <v>0</v>
      </c>
      <c r="I52" s="14" t="e">
        <f t="shared" ref="I52:I70" si="7">G52*(1+H52)</f>
        <v>#DIV/0!</v>
      </c>
      <c r="J52" s="16">
        <v>5000</v>
      </c>
      <c r="K52" s="14" t="e">
        <f t="shared" ref="K52:K70" si="8">I52*J52</f>
        <v>#DIV/0!</v>
      </c>
    </row>
    <row r="53" spans="1:11" x14ac:dyDescent="0.15">
      <c r="A53" s="12" t="s">
        <v>56</v>
      </c>
      <c r="B53" s="12" t="s">
        <v>54</v>
      </c>
      <c r="C53" s="18">
        <v>33816100381</v>
      </c>
      <c r="D53" s="27"/>
      <c r="E53" s="27"/>
      <c r="F53" s="28"/>
      <c r="G53" s="14" t="e">
        <f t="shared" si="6"/>
        <v>#DIV/0!</v>
      </c>
      <c r="H53" s="15">
        <f t="shared" ref="H53:H70" si="9">$E$4</f>
        <v>0</v>
      </c>
      <c r="I53" s="14" t="e">
        <f t="shared" si="7"/>
        <v>#DIV/0!</v>
      </c>
      <c r="J53" s="16">
        <v>5000</v>
      </c>
      <c r="K53" s="14" t="e">
        <f t="shared" si="8"/>
        <v>#DIV/0!</v>
      </c>
    </row>
    <row r="54" spans="1:11" x14ac:dyDescent="0.15">
      <c r="A54" s="12" t="s">
        <v>57</v>
      </c>
      <c r="B54" s="12" t="s">
        <v>58</v>
      </c>
      <c r="C54" s="18">
        <v>43859763498</v>
      </c>
      <c r="D54" s="27"/>
      <c r="E54" s="27"/>
      <c r="F54" s="28"/>
      <c r="G54" s="14" t="e">
        <f t="shared" si="6"/>
        <v>#DIV/0!</v>
      </c>
      <c r="H54" s="15">
        <f t="shared" si="9"/>
        <v>0</v>
      </c>
      <c r="I54" s="14" t="e">
        <f t="shared" si="7"/>
        <v>#DIV/0!</v>
      </c>
      <c r="J54" s="16">
        <v>10</v>
      </c>
      <c r="K54" s="14" t="e">
        <f t="shared" si="8"/>
        <v>#DIV/0!</v>
      </c>
    </row>
    <row r="55" spans="1:11" x14ac:dyDescent="0.15">
      <c r="A55" s="12" t="s">
        <v>59</v>
      </c>
      <c r="B55" s="12" t="s">
        <v>60</v>
      </c>
      <c r="C55" s="18">
        <v>8717448001620</v>
      </c>
      <c r="D55" s="27"/>
      <c r="E55" s="27"/>
      <c r="F55" s="28"/>
      <c r="G55" s="14" t="e">
        <f t="shared" si="6"/>
        <v>#DIV/0!</v>
      </c>
      <c r="H55" s="15">
        <f t="shared" si="9"/>
        <v>0</v>
      </c>
      <c r="I55" s="14" t="e">
        <f t="shared" si="7"/>
        <v>#DIV/0!</v>
      </c>
      <c r="J55" s="16">
        <v>750</v>
      </c>
      <c r="K55" s="14" t="e">
        <f t="shared" si="8"/>
        <v>#DIV/0!</v>
      </c>
    </row>
    <row r="56" spans="1:11" x14ac:dyDescent="0.15">
      <c r="A56" s="12" t="s">
        <v>59</v>
      </c>
      <c r="B56" s="12" t="s">
        <v>61</v>
      </c>
      <c r="C56" s="18">
        <v>8717448001750</v>
      </c>
      <c r="D56" s="27"/>
      <c r="E56" s="27"/>
      <c r="F56" s="28"/>
      <c r="G56" s="14" t="e">
        <f t="shared" si="6"/>
        <v>#DIV/0!</v>
      </c>
      <c r="H56" s="15">
        <f t="shared" si="9"/>
        <v>0</v>
      </c>
      <c r="I56" s="14" t="e">
        <f t="shared" si="7"/>
        <v>#DIV/0!</v>
      </c>
      <c r="J56" s="16">
        <v>750</v>
      </c>
      <c r="K56" s="14" t="e">
        <f t="shared" si="8"/>
        <v>#DIV/0!</v>
      </c>
    </row>
    <row r="57" spans="1:11" x14ac:dyDescent="0.15">
      <c r="A57" s="12" t="s">
        <v>62</v>
      </c>
      <c r="B57" s="12" t="s">
        <v>63</v>
      </c>
      <c r="C57" s="18">
        <v>5028252262545</v>
      </c>
      <c r="D57" s="27"/>
      <c r="E57" s="27"/>
      <c r="F57" s="28"/>
      <c r="G57" s="14" t="e">
        <f t="shared" si="6"/>
        <v>#DIV/0!</v>
      </c>
      <c r="H57" s="15">
        <f t="shared" si="9"/>
        <v>0</v>
      </c>
      <c r="I57" s="14" t="e">
        <f t="shared" si="7"/>
        <v>#DIV/0!</v>
      </c>
      <c r="J57" s="16">
        <v>7500</v>
      </c>
      <c r="K57" s="14" t="e">
        <f t="shared" si="8"/>
        <v>#DIV/0!</v>
      </c>
    </row>
    <row r="58" spans="1:11" x14ac:dyDescent="0.15">
      <c r="A58" s="12" t="s">
        <v>64</v>
      </c>
      <c r="B58" s="12" t="s">
        <v>65</v>
      </c>
      <c r="C58" s="18">
        <v>8715593000338</v>
      </c>
      <c r="D58" s="27"/>
      <c r="E58" s="27"/>
      <c r="F58" s="28"/>
      <c r="G58" s="14" t="e">
        <f t="shared" si="6"/>
        <v>#DIV/0!</v>
      </c>
      <c r="H58" s="15">
        <f t="shared" si="9"/>
        <v>0</v>
      </c>
      <c r="I58" s="14" t="e">
        <f t="shared" si="7"/>
        <v>#DIV/0!</v>
      </c>
      <c r="J58" s="16">
        <v>2500</v>
      </c>
      <c r="K58" s="14" t="e">
        <f t="shared" si="8"/>
        <v>#DIV/0!</v>
      </c>
    </row>
    <row r="59" spans="1:11" x14ac:dyDescent="0.15">
      <c r="A59" s="12" t="s">
        <v>66</v>
      </c>
      <c r="B59" s="12" t="s">
        <v>67</v>
      </c>
      <c r="C59" s="18">
        <v>3045050160981</v>
      </c>
      <c r="D59" s="27"/>
      <c r="E59" s="27"/>
      <c r="F59" s="28"/>
      <c r="G59" s="14" t="e">
        <f t="shared" si="6"/>
        <v>#DIV/0!</v>
      </c>
      <c r="H59" s="15">
        <f t="shared" si="9"/>
        <v>0</v>
      </c>
      <c r="I59" s="14" t="e">
        <f t="shared" si="7"/>
        <v>#DIV/0!</v>
      </c>
      <c r="J59" s="16">
        <v>1000</v>
      </c>
      <c r="K59" s="14" t="e">
        <f t="shared" si="8"/>
        <v>#DIV/0!</v>
      </c>
    </row>
    <row r="60" spans="1:11" x14ac:dyDescent="0.15">
      <c r="A60" s="12" t="s">
        <v>66</v>
      </c>
      <c r="B60" s="12" t="s">
        <v>68</v>
      </c>
      <c r="C60" s="18">
        <v>4002030574311</v>
      </c>
      <c r="D60" s="27"/>
      <c r="E60" s="27"/>
      <c r="F60" s="28"/>
      <c r="G60" s="14" t="e">
        <f t="shared" si="6"/>
        <v>#DIV/0!</v>
      </c>
      <c r="H60" s="15">
        <f t="shared" si="9"/>
        <v>0</v>
      </c>
      <c r="I60" s="14" t="e">
        <f t="shared" si="7"/>
        <v>#DIV/0!</v>
      </c>
      <c r="J60" s="16">
        <v>150</v>
      </c>
      <c r="K60" s="14" t="e">
        <f t="shared" si="8"/>
        <v>#DIV/0!</v>
      </c>
    </row>
    <row r="61" spans="1:11" x14ac:dyDescent="0.15">
      <c r="A61" s="12" t="s">
        <v>66</v>
      </c>
      <c r="B61" s="12" t="s">
        <v>69</v>
      </c>
      <c r="C61" s="18">
        <v>3045051756206</v>
      </c>
      <c r="D61" s="27"/>
      <c r="E61" s="27"/>
      <c r="F61" s="28"/>
      <c r="G61" s="14" t="e">
        <f t="shared" si="6"/>
        <v>#DIV/0!</v>
      </c>
      <c r="H61" s="15">
        <f t="shared" si="9"/>
        <v>0</v>
      </c>
      <c r="I61" s="14" t="e">
        <f t="shared" si="7"/>
        <v>#DIV/0!</v>
      </c>
      <c r="J61" s="16">
        <v>350</v>
      </c>
      <c r="K61" s="14" t="e">
        <f t="shared" si="8"/>
        <v>#DIV/0!</v>
      </c>
    </row>
    <row r="62" spans="1:11" x14ac:dyDescent="0.15">
      <c r="A62" s="12" t="s">
        <v>70</v>
      </c>
      <c r="B62" s="12" t="s">
        <v>71</v>
      </c>
      <c r="C62" s="18">
        <v>8717868049349</v>
      </c>
      <c r="D62" s="27"/>
      <c r="E62" s="27"/>
      <c r="F62" s="28"/>
      <c r="G62" s="14" t="e">
        <f t="shared" si="6"/>
        <v>#DIV/0!</v>
      </c>
      <c r="H62" s="15">
        <f t="shared" si="9"/>
        <v>0</v>
      </c>
      <c r="I62" s="14" t="e">
        <f t="shared" si="7"/>
        <v>#DIV/0!</v>
      </c>
      <c r="J62" s="16">
        <v>6000</v>
      </c>
      <c r="K62" s="14" t="e">
        <f t="shared" si="8"/>
        <v>#DIV/0!</v>
      </c>
    </row>
    <row r="63" spans="1:11" x14ac:dyDescent="0.15">
      <c r="A63" s="12" t="s">
        <v>70</v>
      </c>
      <c r="B63" s="12" t="s">
        <v>72</v>
      </c>
      <c r="C63" s="18">
        <v>8712453037213</v>
      </c>
      <c r="D63" s="27"/>
      <c r="E63" s="27"/>
      <c r="F63" s="28"/>
      <c r="G63" s="14" t="e">
        <f t="shared" si="6"/>
        <v>#DIV/0!</v>
      </c>
      <c r="H63" s="15">
        <f t="shared" si="9"/>
        <v>0</v>
      </c>
      <c r="I63" s="14" t="e">
        <f t="shared" si="7"/>
        <v>#DIV/0!</v>
      </c>
      <c r="J63" s="16">
        <v>30000</v>
      </c>
      <c r="K63" s="14" t="e">
        <f t="shared" si="8"/>
        <v>#DIV/0!</v>
      </c>
    </row>
    <row r="64" spans="1:11" x14ac:dyDescent="0.15">
      <c r="A64" s="12" t="s">
        <v>73</v>
      </c>
      <c r="B64" s="12" t="s">
        <v>74</v>
      </c>
      <c r="C64" s="18">
        <v>5902812283228</v>
      </c>
      <c r="D64" s="27"/>
      <c r="E64" s="27"/>
      <c r="F64" s="28"/>
      <c r="G64" s="14" t="e">
        <f t="shared" si="6"/>
        <v>#DIV/0!</v>
      </c>
      <c r="H64" s="15">
        <f t="shared" si="9"/>
        <v>0</v>
      </c>
      <c r="I64" s="14" t="e">
        <f t="shared" si="7"/>
        <v>#DIV/0!</v>
      </c>
      <c r="J64" s="16">
        <v>22500</v>
      </c>
      <c r="K64" s="14" t="e">
        <f t="shared" si="8"/>
        <v>#DIV/0!</v>
      </c>
    </row>
    <row r="65" spans="1:11" x14ac:dyDescent="0.15">
      <c r="A65" s="12" t="s">
        <v>75</v>
      </c>
      <c r="B65" s="12" t="s">
        <v>76</v>
      </c>
      <c r="C65" s="18">
        <v>8712127004633</v>
      </c>
      <c r="D65" s="27"/>
      <c r="E65" s="27"/>
      <c r="F65" s="28"/>
      <c r="G65" s="14" t="e">
        <f t="shared" si="6"/>
        <v>#DIV/0!</v>
      </c>
      <c r="H65" s="15">
        <f t="shared" si="9"/>
        <v>0</v>
      </c>
      <c r="I65" s="14" t="e">
        <f t="shared" si="7"/>
        <v>#DIV/0!</v>
      </c>
      <c r="J65" s="16">
        <v>25000</v>
      </c>
      <c r="K65" s="14" t="e">
        <f t="shared" si="8"/>
        <v>#DIV/0!</v>
      </c>
    </row>
    <row r="66" spans="1:11" x14ac:dyDescent="0.15">
      <c r="A66" s="12" t="s">
        <v>75</v>
      </c>
      <c r="B66" s="12" t="s">
        <v>77</v>
      </c>
      <c r="C66" s="18">
        <v>5706002155711</v>
      </c>
      <c r="D66" s="27"/>
      <c r="E66" s="27"/>
      <c r="F66" s="28"/>
      <c r="G66" s="14" t="e">
        <f t="shared" si="6"/>
        <v>#DIV/0!</v>
      </c>
      <c r="H66" s="15">
        <f t="shared" si="9"/>
        <v>0</v>
      </c>
      <c r="I66" s="14" t="e">
        <f t="shared" si="7"/>
        <v>#DIV/0!</v>
      </c>
      <c r="J66" s="16">
        <v>500</v>
      </c>
      <c r="K66" s="14" t="e">
        <f t="shared" si="8"/>
        <v>#DIV/0!</v>
      </c>
    </row>
    <row r="67" spans="1:11" x14ac:dyDescent="0.15">
      <c r="A67" s="12" t="s">
        <v>78</v>
      </c>
      <c r="B67" s="12" t="s">
        <v>79</v>
      </c>
      <c r="C67" s="18">
        <v>8712127108508</v>
      </c>
      <c r="D67" s="27"/>
      <c r="E67" s="27"/>
      <c r="F67" s="28"/>
      <c r="G67" s="14" t="e">
        <f t="shared" si="6"/>
        <v>#DIV/0!</v>
      </c>
      <c r="H67" s="15">
        <f t="shared" si="9"/>
        <v>0</v>
      </c>
      <c r="I67" s="14" t="e">
        <f t="shared" si="7"/>
        <v>#DIV/0!</v>
      </c>
      <c r="J67" s="16">
        <v>450</v>
      </c>
      <c r="K67" s="14" t="e">
        <f t="shared" si="8"/>
        <v>#DIV/0!</v>
      </c>
    </row>
    <row r="68" spans="1:11" x14ac:dyDescent="0.15">
      <c r="A68" s="12" t="s">
        <v>184</v>
      </c>
      <c r="B68" s="12" t="s">
        <v>197</v>
      </c>
      <c r="C68" s="18">
        <v>8710968511020</v>
      </c>
      <c r="D68" s="27"/>
      <c r="E68" s="27"/>
      <c r="F68" s="28"/>
      <c r="G68" s="14" t="e">
        <f t="shared" si="6"/>
        <v>#DIV/0!</v>
      </c>
      <c r="H68" s="15">
        <f t="shared" si="9"/>
        <v>0</v>
      </c>
      <c r="I68" s="14" t="e">
        <f t="shared" si="7"/>
        <v>#DIV/0!</v>
      </c>
      <c r="J68" s="16">
        <v>100</v>
      </c>
      <c r="K68" s="14" t="e">
        <f t="shared" si="8"/>
        <v>#DIV/0!</v>
      </c>
    </row>
    <row r="69" spans="1:11" x14ac:dyDescent="0.15">
      <c r="A69" s="12" t="s">
        <v>180</v>
      </c>
      <c r="B69" s="12" t="s">
        <v>187</v>
      </c>
      <c r="C69" s="18">
        <v>8712127147361</v>
      </c>
      <c r="D69" s="27"/>
      <c r="E69" s="27"/>
      <c r="F69" s="28"/>
      <c r="G69" s="14" t="e">
        <f t="shared" si="6"/>
        <v>#DIV/0!</v>
      </c>
      <c r="H69" s="15">
        <f t="shared" si="9"/>
        <v>0</v>
      </c>
      <c r="I69" s="14" t="e">
        <f t="shared" si="7"/>
        <v>#DIV/0!</v>
      </c>
      <c r="J69" s="16">
        <v>250</v>
      </c>
      <c r="K69" s="14" t="e">
        <f t="shared" si="8"/>
        <v>#DIV/0!</v>
      </c>
    </row>
    <row r="70" spans="1:11" x14ac:dyDescent="0.15">
      <c r="A70" s="12" t="s">
        <v>183</v>
      </c>
      <c r="B70" s="12" t="s">
        <v>188</v>
      </c>
      <c r="C70" s="18">
        <v>8713739103738</v>
      </c>
      <c r="D70" s="27"/>
      <c r="E70" s="27"/>
      <c r="F70" s="28"/>
      <c r="G70" s="14" t="e">
        <f t="shared" si="6"/>
        <v>#DIV/0!</v>
      </c>
      <c r="H70" s="15">
        <f t="shared" si="9"/>
        <v>0</v>
      </c>
      <c r="I70" s="14" t="e">
        <f t="shared" si="7"/>
        <v>#DIV/0!</v>
      </c>
      <c r="J70" s="16">
        <v>250</v>
      </c>
      <c r="K70" s="14" t="e">
        <f t="shared" si="8"/>
        <v>#DIV/0!</v>
      </c>
    </row>
    <row r="71" spans="1:11" x14ac:dyDescent="0.15">
      <c r="J71" s="7" t="s">
        <v>218</v>
      </c>
      <c r="K71" s="20" t="e">
        <f>SUM(K51:K70)</f>
        <v>#DIV/0!</v>
      </c>
    </row>
    <row r="72" spans="1:11" ht="15.75" x14ac:dyDescent="0.25">
      <c r="A72" s="10" t="s">
        <v>224</v>
      </c>
      <c r="B72" s="10"/>
      <c r="C72" s="21"/>
    </row>
    <row r="73" spans="1:11" ht="42.6" customHeight="1" x14ac:dyDescent="0.15">
      <c r="A73" s="11" t="s">
        <v>209</v>
      </c>
      <c r="B73" s="11" t="s">
        <v>0</v>
      </c>
      <c r="C73" s="11" t="s">
        <v>1</v>
      </c>
      <c r="D73" s="11" t="s">
        <v>212</v>
      </c>
      <c r="E73" s="11" t="s">
        <v>213</v>
      </c>
      <c r="F73" s="11" t="s">
        <v>208</v>
      </c>
      <c r="G73" s="11" t="s">
        <v>220</v>
      </c>
      <c r="H73" s="11" t="s">
        <v>210</v>
      </c>
      <c r="I73" s="11" t="s">
        <v>219</v>
      </c>
      <c r="J73" s="11" t="s">
        <v>217</v>
      </c>
      <c r="K73" s="11" t="s">
        <v>211</v>
      </c>
    </row>
    <row r="74" spans="1:11" x14ac:dyDescent="0.15">
      <c r="A74" s="12" t="s">
        <v>80</v>
      </c>
      <c r="B74" s="12" t="s">
        <v>81</v>
      </c>
      <c r="C74" s="18">
        <v>7313463057003</v>
      </c>
      <c r="D74" s="27"/>
      <c r="E74" s="27"/>
      <c r="F74" s="28"/>
      <c r="G74" s="14" t="e">
        <f>F74/E74</f>
        <v>#DIV/0!</v>
      </c>
      <c r="H74" s="15">
        <f>$E$4</f>
        <v>0</v>
      </c>
      <c r="I74" s="14" t="e">
        <f>G74*(1+H74)</f>
        <v>#DIV/0!</v>
      </c>
      <c r="J74" s="16">
        <v>75</v>
      </c>
      <c r="K74" s="14" t="e">
        <f>I74*J74</f>
        <v>#DIV/0!</v>
      </c>
    </row>
    <row r="75" spans="1:11" x14ac:dyDescent="0.15">
      <c r="A75" s="12" t="s">
        <v>82</v>
      </c>
      <c r="B75" s="12" t="s">
        <v>81</v>
      </c>
      <c r="C75" s="18">
        <v>7313465353028</v>
      </c>
      <c r="D75" s="27"/>
      <c r="E75" s="27"/>
      <c r="F75" s="28"/>
      <c r="G75" s="14" t="e">
        <f t="shared" ref="G75:G93" si="10">F75/E75</f>
        <v>#DIV/0!</v>
      </c>
      <c r="H75" s="15">
        <f t="shared" ref="H75:H93" si="11">$E$4</f>
        <v>0</v>
      </c>
      <c r="I75" s="14" t="e">
        <f t="shared" ref="I75:I93" si="12">G75*(1+H75)</f>
        <v>#DIV/0!</v>
      </c>
      <c r="J75" s="16">
        <v>200</v>
      </c>
      <c r="K75" s="14" t="e">
        <f t="shared" ref="K75:K93" si="13">I75*J75</f>
        <v>#DIV/0!</v>
      </c>
    </row>
    <row r="76" spans="1:11" x14ac:dyDescent="0.15">
      <c r="A76" s="12" t="s">
        <v>83</v>
      </c>
      <c r="B76" s="12"/>
      <c r="C76" s="18">
        <v>4011462758008</v>
      </c>
      <c r="D76" s="27"/>
      <c r="E76" s="27"/>
      <c r="F76" s="28"/>
      <c r="G76" s="14" t="e">
        <f t="shared" si="10"/>
        <v>#DIV/0!</v>
      </c>
      <c r="H76" s="15">
        <f t="shared" si="11"/>
        <v>0</v>
      </c>
      <c r="I76" s="14" t="e">
        <f t="shared" si="12"/>
        <v>#DIV/0!</v>
      </c>
      <c r="J76" s="16">
        <v>75</v>
      </c>
      <c r="K76" s="14" t="e">
        <f t="shared" si="13"/>
        <v>#DIV/0!</v>
      </c>
    </row>
    <row r="77" spans="1:11" x14ac:dyDescent="0.15">
      <c r="A77" s="12" t="s">
        <v>84</v>
      </c>
      <c r="B77" s="22" t="s">
        <v>85</v>
      </c>
      <c r="C77" s="18">
        <v>7313467002450</v>
      </c>
      <c r="D77" s="27"/>
      <c r="E77" s="27"/>
      <c r="F77" s="28"/>
      <c r="G77" s="14" t="e">
        <f t="shared" si="10"/>
        <v>#DIV/0!</v>
      </c>
      <c r="H77" s="15">
        <f t="shared" si="11"/>
        <v>0</v>
      </c>
      <c r="I77" s="14" t="e">
        <f t="shared" si="12"/>
        <v>#DIV/0!</v>
      </c>
      <c r="J77" s="16">
        <v>1000000</v>
      </c>
      <c r="K77" s="14" t="e">
        <f t="shared" si="13"/>
        <v>#DIV/0!</v>
      </c>
    </row>
    <row r="78" spans="1:11" x14ac:dyDescent="0.15">
      <c r="A78" s="12" t="s">
        <v>86</v>
      </c>
      <c r="B78" s="22" t="s">
        <v>186</v>
      </c>
      <c r="C78" s="18"/>
      <c r="D78" s="27"/>
      <c r="E78" s="27"/>
      <c r="F78" s="28"/>
      <c r="G78" s="14" t="e">
        <f t="shared" si="10"/>
        <v>#DIV/0!</v>
      </c>
      <c r="H78" s="15">
        <f t="shared" si="11"/>
        <v>0</v>
      </c>
      <c r="I78" s="14" t="e">
        <f t="shared" si="12"/>
        <v>#DIV/0!</v>
      </c>
      <c r="J78" s="16">
        <v>500</v>
      </c>
      <c r="K78" s="14" t="e">
        <f t="shared" si="13"/>
        <v>#DIV/0!</v>
      </c>
    </row>
    <row r="79" spans="1:11" x14ac:dyDescent="0.15">
      <c r="A79" s="12" t="s">
        <v>87</v>
      </c>
      <c r="B79" s="22" t="s">
        <v>88</v>
      </c>
      <c r="C79" s="18">
        <v>4019364100208</v>
      </c>
      <c r="D79" s="27"/>
      <c r="E79" s="27"/>
      <c r="F79" s="28"/>
      <c r="G79" s="14" t="e">
        <f t="shared" si="10"/>
        <v>#DIV/0!</v>
      </c>
      <c r="H79" s="15">
        <f t="shared" si="11"/>
        <v>0</v>
      </c>
      <c r="I79" s="14" t="e">
        <f t="shared" si="12"/>
        <v>#DIV/0!</v>
      </c>
      <c r="J79" s="16">
        <v>25</v>
      </c>
      <c r="K79" s="14" t="e">
        <f t="shared" si="13"/>
        <v>#DIV/0!</v>
      </c>
    </row>
    <row r="80" spans="1:11" x14ac:dyDescent="0.15">
      <c r="A80" s="12" t="s">
        <v>89</v>
      </c>
      <c r="B80" s="22" t="s">
        <v>90</v>
      </c>
      <c r="C80" s="18">
        <v>21200726552</v>
      </c>
      <c r="D80" s="27"/>
      <c r="E80" s="27"/>
      <c r="F80" s="28"/>
      <c r="G80" s="14" t="e">
        <f t="shared" si="10"/>
        <v>#DIV/0!</v>
      </c>
      <c r="H80" s="15">
        <f t="shared" si="11"/>
        <v>0</v>
      </c>
      <c r="I80" s="14" t="e">
        <f t="shared" si="12"/>
        <v>#DIV/0!</v>
      </c>
      <c r="J80" s="16">
        <v>75</v>
      </c>
      <c r="K80" s="14" t="e">
        <f t="shared" si="13"/>
        <v>#DIV/0!</v>
      </c>
    </row>
    <row r="81" spans="1:11" x14ac:dyDescent="0.15">
      <c r="A81" s="12" t="s">
        <v>91</v>
      </c>
      <c r="B81" s="22" t="s">
        <v>92</v>
      </c>
      <c r="C81" s="18">
        <v>4042448126023</v>
      </c>
      <c r="D81" s="27"/>
      <c r="E81" s="27"/>
      <c r="F81" s="28"/>
      <c r="G81" s="14" t="e">
        <f t="shared" si="10"/>
        <v>#DIV/0!</v>
      </c>
      <c r="H81" s="15">
        <f t="shared" si="11"/>
        <v>0</v>
      </c>
      <c r="I81" s="14" t="e">
        <f t="shared" si="12"/>
        <v>#DIV/0!</v>
      </c>
      <c r="J81" s="16">
        <v>150</v>
      </c>
      <c r="K81" s="14" t="e">
        <f t="shared" si="13"/>
        <v>#DIV/0!</v>
      </c>
    </row>
    <row r="82" spans="1:11" x14ac:dyDescent="0.15">
      <c r="A82" s="12" t="s">
        <v>93</v>
      </c>
      <c r="B82" s="22" t="s">
        <v>94</v>
      </c>
      <c r="C82" s="18">
        <v>4042448033284</v>
      </c>
      <c r="D82" s="27"/>
      <c r="E82" s="27"/>
      <c r="F82" s="28"/>
      <c r="G82" s="14" t="e">
        <f t="shared" si="10"/>
        <v>#DIV/0!</v>
      </c>
      <c r="H82" s="15">
        <f t="shared" si="11"/>
        <v>0</v>
      </c>
      <c r="I82" s="14" t="e">
        <f t="shared" si="12"/>
        <v>#DIV/0!</v>
      </c>
      <c r="J82" s="16">
        <v>150</v>
      </c>
      <c r="K82" s="14" t="e">
        <f t="shared" si="13"/>
        <v>#DIV/0!</v>
      </c>
    </row>
    <row r="83" spans="1:11" x14ac:dyDescent="0.15">
      <c r="A83" s="12" t="s">
        <v>95</v>
      </c>
      <c r="B83" s="22" t="s">
        <v>96</v>
      </c>
      <c r="C83" s="18">
        <v>5010027117037</v>
      </c>
      <c r="D83" s="27"/>
      <c r="E83" s="27"/>
      <c r="F83" s="28"/>
      <c r="G83" s="14" t="e">
        <f t="shared" si="10"/>
        <v>#DIV/0!</v>
      </c>
      <c r="H83" s="15">
        <f t="shared" si="11"/>
        <v>0</v>
      </c>
      <c r="I83" s="14" t="e">
        <f t="shared" si="12"/>
        <v>#DIV/0!</v>
      </c>
      <c r="J83" s="16">
        <v>250</v>
      </c>
      <c r="K83" s="14" t="e">
        <f t="shared" si="13"/>
        <v>#DIV/0!</v>
      </c>
    </row>
    <row r="84" spans="1:11" x14ac:dyDescent="0.15">
      <c r="A84" s="12" t="s">
        <v>95</v>
      </c>
      <c r="B84" s="22" t="s">
        <v>97</v>
      </c>
      <c r="C84" s="18">
        <v>4042448049636</v>
      </c>
      <c r="D84" s="27"/>
      <c r="E84" s="27"/>
      <c r="F84" s="28"/>
      <c r="G84" s="14" t="e">
        <f t="shared" si="10"/>
        <v>#DIV/0!</v>
      </c>
      <c r="H84" s="15">
        <f t="shared" si="11"/>
        <v>0</v>
      </c>
      <c r="I84" s="14" t="e">
        <f t="shared" si="12"/>
        <v>#DIV/0!</v>
      </c>
      <c r="J84" s="16">
        <v>750</v>
      </c>
      <c r="K84" s="14" t="e">
        <f t="shared" si="13"/>
        <v>#DIV/0!</v>
      </c>
    </row>
    <row r="85" spans="1:11" x14ac:dyDescent="0.15">
      <c r="A85" s="12" t="s">
        <v>95</v>
      </c>
      <c r="B85" s="22" t="s">
        <v>98</v>
      </c>
      <c r="C85" s="18">
        <v>3134375231596</v>
      </c>
      <c r="D85" s="27"/>
      <c r="E85" s="27"/>
      <c r="F85" s="28"/>
      <c r="G85" s="14" t="e">
        <f t="shared" si="10"/>
        <v>#DIV/0!</v>
      </c>
      <c r="H85" s="15">
        <f t="shared" si="11"/>
        <v>0</v>
      </c>
      <c r="I85" s="14" t="e">
        <f t="shared" si="12"/>
        <v>#DIV/0!</v>
      </c>
      <c r="J85" s="16">
        <v>2500</v>
      </c>
      <c r="K85" s="14" t="e">
        <f t="shared" si="13"/>
        <v>#DIV/0!</v>
      </c>
    </row>
    <row r="86" spans="1:11" x14ac:dyDescent="0.15">
      <c r="A86" s="12" t="s">
        <v>99</v>
      </c>
      <c r="B86" s="22" t="s">
        <v>98</v>
      </c>
      <c r="C86" s="23" t="s">
        <v>100</v>
      </c>
      <c r="D86" s="27"/>
      <c r="E86" s="27"/>
      <c r="F86" s="28"/>
      <c r="G86" s="14" t="e">
        <f t="shared" si="10"/>
        <v>#DIV/0!</v>
      </c>
      <c r="H86" s="15">
        <f t="shared" si="11"/>
        <v>0</v>
      </c>
      <c r="I86" s="14" t="e">
        <f t="shared" si="12"/>
        <v>#DIV/0!</v>
      </c>
      <c r="J86" s="16">
        <v>250</v>
      </c>
      <c r="K86" s="14" t="e">
        <f t="shared" si="13"/>
        <v>#DIV/0!</v>
      </c>
    </row>
    <row r="87" spans="1:11" x14ac:dyDescent="0.15">
      <c r="A87" s="12" t="s">
        <v>101</v>
      </c>
      <c r="B87" s="22"/>
      <c r="C87" s="18">
        <v>4046719105472</v>
      </c>
      <c r="D87" s="27"/>
      <c r="E87" s="27"/>
      <c r="F87" s="28"/>
      <c r="G87" s="14" t="e">
        <f t="shared" si="10"/>
        <v>#DIV/0!</v>
      </c>
      <c r="H87" s="15">
        <f t="shared" si="11"/>
        <v>0</v>
      </c>
      <c r="I87" s="14" t="e">
        <f t="shared" si="12"/>
        <v>#DIV/0!</v>
      </c>
      <c r="J87" s="16">
        <v>375</v>
      </c>
      <c r="K87" s="14" t="e">
        <f t="shared" si="13"/>
        <v>#DIV/0!</v>
      </c>
    </row>
    <row r="88" spans="1:11" x14ac:dyDescent="0.15">
      <c r="A88" s="12" t="s">
        <v>102</v>
      </c>
      <c r="B88" s="22" t="s">
        <v>103</v>
      </c>
      <c r="C88" s="18">
        <v>4008705024105</v>
      </c>
      <c r="D88" s="27"/>
      <c r="E88" s="27"/>
      <c r="F88" s="28"/>
      <c r="G88" s="14" t="e">
        <f t="shared" si="10"/>
        <v>#DIV/0!</v>
      </c>
      <c r="H88" s="15">
        <f t="shared" si="11"/>
        <v>0</v>
      </c>
      <c r="I88" s="14" t="e">
        <f t="shared" si="12"/>
        <v>#DIV/0!</v>
      </c>
      <c r="J88" s="16">
        <v>10000</v>
      </c>
      <c r="K88" s="14" t="e">
        <f t="shared" si="13"/>
        <v>#DIV/0!</v>
      </c>
    </row>
    <row r="89" spans="1:11" x14ac:dyDescent="0.15">
      <c r="A89" s="12" t="s">
        <v>104</v>
      </c>
      <c r="B89" s="22" t="s">
        <v>105</v>
      </c>
      <c r="C89" s="18">
        <v>4008705046459</v>
      </c>
      <c r="D89" s="27"/>
      <c r="E89" s="27"/>
      <c r="F89" s="28"/>
      <c r="G89" s="14" t="e">
        <f t="shared" si="10"/>
        <v>#DIV/0!</v>
      </c>
      <c r="H89" s="15">
        <f t="shared" si="11"/>
        <v>0</v>
      </c>
      <c r="I89" s="14" t="e">
        <f t="shared" si="12"/>
        <v>#DIV/0!</v>
      </c>
      <c r="J89" s="16">
        <v>30000</v>
      </c>
      <c r="K89" s="14" t="e">
        <f t="shared" si="13"/>
        <v>#DIV/0!</v>
      </c>
    </row>
    <row r="90" spans="1:11" x14ac:dyDescent="0.15">
      <c r="A90" s="12" t="s">
        <v>106</v>
      </c>
      <c r="B90" s="22" t="s">
        <v>107</v>
      </c>
      <c r="C90" s="18">
        <v>4008705042673</v>
      </c>
      <c r="D90" s="27"/>
      <c r="E90" s="27"/>
      <c r="F90" s="28"/>
      <c r="G90" s="14" t="e">
        <f t="shared" si="10"/>
        <v>#DIV/0!</v>
      </c>
      <c r="H90" s="15">
        <f t="shared" si="11"/>
        <v>0</v>
      </c>
      <c r="I90" s="14" t="e">
        <f t="shared" si="12"/>
        <v>#DIV/0!</v>
      </c>
      <c r="J90" s="16">
        <v>175000</v>
      </c>
      <c r="K90" s="14" t="e">
        <f t="shared" si="13"/>
        <v>#DIV/0!</v>
      </c>
    </row>
    <row r="91" spans="1:11" x14ac:dyDescent="0.15">
      <c r="A91" s="12" t="s">
        <v>108</v>
      </c>
      <c r="B91" s="22" t="s">
        <v>109</v>
      </c>
      <c r="C91" s="18">
        <v>4008705050630</v>
      </c>
      <c r="D91" s="27"/>
      <c r="E91" s="27"/>
      <c r="F91" s="28"/>
      <c r="G91" s="14" t="e">
        <f t="shared" si="10"/>
        <v>#DIV/0!</v>
      </c>
      <c r="H91" s="15">
        <f t="shared" si="11"/>
        <v>0</v>
      </c>
      <c r="I91" s="14" t="e">
        <f t="shared" si="12"/>
        <v>#DIV/0!</v>
      </c>
      <c r="J91" s="16">
        <v>500</v>
      </c>
      <c r="K91" s="14" t="e">
        <f t="shared" si="13"/>
        <v>#DIV/0!</v>
      </c>
    </row>
    <row r="92" spans="1:11" x14ac:dyDescent="0.15">
      <c r="A92" s="12" t="s">
        <v>110</v>
      </c>
      <c r="B92" s="22" t="s">
        <v>111</v>
      </c>
      <c r="C92" s="18">
        <v>4042448064714</v>
      </c>
      <c r="D92" s="27"/>
      <c r="E92" s="27"/>
      <c r="F92" s="28"/>
      <c r="G92" s="14" t="e">
        <f t="shared" si="10"/>
        <v>#DIV/0!</v>
      </c>
      <c r="H92" s="15">
        <f t="shared" si="11"/>
        <v>0</v>
      </c>
      <c r="I92" s="14" t="e">
        <f t="shared" si="12"/>
        <v>#DIV/0!</v>
      </c>
      <c r="J92" s="16">
        <v>750</v>
      </c>
      <c r="K92" s="14" t="e">
        <f t="shared" si="13"/>
        <v>#DIV/0!</v>
      </c>
    </row>
    <row r="93" spans="1:11" x14ac:dyDescent="0.15">
      <c r="A93" s="12" t="s">
        <v>112</v>
      </c>
      <c r="B93" s="22" t="s">
        <v>113</v>
      </c>
      <c r="C93" s="18">
        <v>5410091669058</v>
      </c>
      <c r="D93" s="27"/>
      <c r="E93" s="27"/>
      <c r="F93" s="28"/>
      <c r="G93" s="14" t="e">
        <f t="shared" si="10"/>
        <v>#DIV/0!</v>
      </c>
      <c r="H93" s="15">
        <f t="shared" si="11"/>
        <v>0</v>
      </c>
      <c r="I93" s="14" t="e">
        <f t="shared" si="12"/>
        <v>#DIV/0!</v>
      </c>
      <c r="J93" s="16">
        <v>50</v>
      </c>
      <c r="K93" s="14" t="e">
        <f t="shared" si="13"/>
        <v>#DIV/0!</v>
      </c>
    </row>
    <row r="94" spans="1:11" x14ac:dyDescent="0.15">
      <c r="J94" s="7" t="s">
        <v>218</v>
      </c>
      <c r="K94" s="20" t="e">
        <f>SUM(K74:K93)</f>
        <v>#DIV/0!</v>
      </c>
    </row>
    <row r="95" spans="1:11" ht="15.75" x14ac:dyDescent="0.25">
      <c r="A95" s="10" t="s">
        <v>225</v>
      </c>
      <c r="B95" s="10"/>
      <c r="C95" s="21"/>
    </row>
    <row r="96" spans="1:11" ht="42.6" customHeight="1" x14ac:dyDescent="0.15">
      <c r="A96" s="11" t="s">
        <v>209</v>
      </c>
      <c r="B96" s="11" t="s">
        <v>0</v>
      </c>
      <c r="C96" s="11" t="s">
        <v>1</v>
      </c>
      <c r="D96" s="11" t="s">
        <v>212</v>
      </c>
      <c r="E96" s="11" t="s">
        <v>213</v>
      </c>
      <c r="F96" s="11" t="s">
        <v>208</v>
      </c>
      <c r="G96" s="11" t="s">
        <v>220</v>
      </c>
      <c r="H96" s="11" t="s">
        <v>210</v>
      </c>
      <c r="I96" s="11" t="s">
        <v>219</v>
      </c>
      <c r="J96" s="11" t="s">
        <v>217</v>
      </c>
      <c r="K96" s="11" t="s">
        <v>211</v>
      </c>
    </row>
    <row r="97" spans="1:11" x14ac:dyDescent="0.15">
      <c r="A97" s="12" t="s">
        <v>116</v>
      </c>
      <c r="B97" s="12" t="s">
        <v>117</v>
      </c>
      <c r="C97" s="18">
        <v>8713797095266</v>
      </c>
      <c r="D97" s="27"/>
      <c r="E97" s="27"/>
      <c r="F97" s="28"/>
      <c r="G97" s="14" t="e">
        <f>F97/E97</f>
        <v>#DIV/0!</v>
      </c>
      <c r="H97" s="15">
        <f>$E$4</f>
        <v>0</v>
      </c>
      <c r="I97" s="14" t="e">
        <f>G97*(1+H97)</f>
        <v>#DIV/0!</v>
      </c>
      <c r="J97" s="16">
        <v>20</v>
      </c>
      <c r="K97" s="14" t="e">
        <f>J97*I97</f>
        <v>#DIV/0!</v>
      </c>
    </row>
    <row r="98" spans="1:11" x14ac:dyDescent="0.15">
      <c r="A98" s="12" t="s">
        <v>118</v>
      </c>
      <c r="B98" s="12" t="s">
        <v>117</v>
      </c>
      <c r="C98" s="18">
        <v>8713797096287</v>
      </c>
      <c r="D98" s="27"/>
      <c r="E98" s="27"/>
      <c r="F98" s="28"/>
      <c r="G98" s="14" t="e">
        <f t="shared" ref="G98:G143" si="14">F98/E98</f>
        <v>#DIV/0!</v>
      </c>
      <c r="H98" s="15">
        <f t="shared" ref="H98:H143" si="15">$E$4</f>
        <v>0</v>
      </c>
      <c r="I98" s="14" t="e">
        <f t="shared" ref="I98:I143" si="16">G98*(1+H98)</f>
        <v>#DIV/0!</v>
      </c>
      <c r="J98" s="16">
        <v>25</v>
      </c>
      <c r="K98" s="14" t="e">
        <f t="shared" ref="K98:K143" si="17">J98*I98</f>
        <v>#DIV/0!</v>
      </c>
    </row>
    <row r="99" spans="1:11" x14ac:dyDescent="0.15">
      <c r="A99" s="12" t="s">
        <v>119</v>
      </c>
      <c r="B99" s="12"/>
      <c r="C99" s="18">
        <v>8713797028325</v>
      </c>
      <c r="D99" s="27"/>
      <c r="E99" s="27"/>
      <c r="F99" s="28"/>
      <c r="G99" s="14" t="e">
        <f t="shared" si="14"/>
        <v>#DIV/0!</v>
      </c>
      <c r="H99" s="15">
        <f t="shared" si="15"/>
        <v>0</v>
      </c>
      <c r="I99" s="14" t="e">
        <f t="shared" si="16"/>
        <v>#DIV/0!</v>
      </c>
      <c r="J99" s="16">
        <v>175</v>
      </c>
      <c r="K99" s="14" t="e">
        <f t="shared" si="17"/>
        <v>#DIV/0!</v>
      </c>
    </row>
    <row r="100" spans="1:11" x14ac:dyDescent="0.15">
      <c r="A100" s="12" t="s">
        <v>120</v>
      </c>
      <c r="B100" s="12"/>
      <c r="C100" s="18">
        <v>5016812344978</v>
      </c>
      <c r="D100" s="27"/>
      <c r="E100" s="27"/>
      <c r="F100" s="28"/>
      <c r="G100" s="14" t="e">
        <f t="shared" si="14"/>
        <v>#DIV/0!</v>
      </c>
      <c r="H100" s="15">
        <f t="shared" si="15"/>
        <v>0</v>
      </c>
      <c r="I100" s="14" t="e">
        <f t="shared" si="16"/>
        <v>#DIV/0!</v>
      </c>
      <c r="J100" s="16">
        <v>50</v>
      </c>
      <c r="K100" s="14" t="e">
        <f t="shared" si="17"/>
        <v>#DIV/0!</v>
      </c>
    </row>
    <row r="101" spans="1:11" x14ac:dyDescent="0.15">
      <c r="A101" s="12" t="s">
        <v>121</v>
      </c>
      <c r="B101" s="12" t="s">
        <v>122</v>
      </c>
      <c r="C101" s="18">
        <v>5028252139854</v>
      </c>
      <c r="D101" s="27"/>
      <c r="E101" s="27"/>
      <c r="F101" s="28"/>
      <c r="G101" s="14" t="e">
        <f t="shared" si="14"/>
        <v>#DIV/0!</v>
      </c>
      <c r="H101" s="15">
        <f t="shared" si="15"/>
        <v>0</v>
      </c>
      <c r="I101" s="14" t="e">
        <f t="shared" si="16"/>
        <v>#DIV/0!</v>
      </c>
      <c r="J101" s="16">
        <v>250</v>
      </c>
      <c r="K101" s="14" t="e">
        <f t="shared" si="17"/>
        <v>#DIV/0!</v>
      </c>
    </row>
    <row r="102" spans="1:11" x14ac:dyDescent="0.15">
      <c r="A102" s="12" t="s">
        <v>185</v>
      </c>
      <c r="B102" s="12" t="s">
        <v>198</v>
      </c>
      <c r="C102" s="18"/>
      <c r="D102" s="27"/>
      <c r="E102" s="27"/>
      <c r="F102" s="28"/>
      <c r="G102" s="14" t="e">
        <f t="shared" si="14"/>
        <v>#DIV/0!</v>
      </c>
      <c r="H102" s="15">
        <f t="shared" si="15"/>
        <v>0</v>
      </c>
      <c r="I102" s="14" t="e">
        <f t="shared" si="16"/>
        <v>#DIV/0!</v>
      </c>
      <c r="J102" s="16">
        <v>75</v>
      </c>
      <c r="K102" s="14" t="e">
        <f t="shared" si="17"/>
        <v>#DIV/0!</v>
      </c>
    </row>
    <row r="103" spans="1:11" x14ac:dyDescent="0.15">
      <c r="A103" s="12" t="s">
        <v>199</v>
      </c>
      <c r="B103" s="24"/>
      <c r="C103" s="18"/>
      <c r="D103" s="27"/>
      <c r="E103" s="27"/>
      <c r="F103" s="28"/>
      <c r="G103" s="14" t="e">
        <f t="shared" si="14"/>
        <v>#DIV/0!</v>
      </c>
      <c r="H103" s="15">
        <f t="shared" si="15"/>
        <v>0</v>
      </c>
      <c r="I103" s="14" t="e">
        <f t="shared" si="16"/>
        <v>#DIV/0!</v>
      </c>
      <c r="J103" s="16">
        <v>25</v>
      </c>
      <c r="K103" s="14" t="e">
        <f t="shared" si="17"/>
        <v>#DIV/0!</v>
      </c>
    </row>
    <row r="104" spans="1:11" x14ac:dyDescent="0.15">
      <c r="A104" s="12" t="s">
        <v>123</v>
      </c>
      <c r="B104" s="12"/>
      <c r="C104" s="18">
        <v>7638900423372</v>
      </c>
      <c r="D104" s="27"/>
      <c r="E104" s="27"/>
      <c r="F104" s="28"/>
      <c r="G104" s="14" t="e">
        <f t="shared" si="14"/>
        <v>#DIV/0!</v>
      </c>
      <c r="H104" s="15">
        <f t="shared" si="15"/>
        <v>0</v>
      </c>
      <c r="I104" s="14" t="e">
        <f t="shared" si="16"/>
        <v>#DIV/0!</v>
      </c>
      <c r="J104" s="16">
        <v>10000</v>
      </c>
      <c r="K104" s="14" t="e">
        <f t="shared" si="17"/>
        <v>#DIV/0!</v>
      </c>
    </row>
    <row r="105" spans="1:11" x14ac:dyDescent="0.15">
      <c r="A105" s="12" t="s">
        <v>124</v>
      </c>
      <c r="B105" s="12"/>
      <c r="C105" s="18">
        <v>7638900423174</v>
      </c>
      <c r="D105" s="27"/>
      <c r="E105" s="27"/>
      <c r="F105" s="28"/>
      <c r="G105" s="14" t="e">
        <f t="shared" si="14"/>
        <v>#DIV/0!</v>
      </c>
      <c r="H105" s="15">
        <f t="shared" si="15"/>
        <v>0</v>
      </c>
      <c r="I105" s="14" t="e">
        <f t="shared" si="16"/>
        <v>#DIV/0!</v>
      </c>
      <c r="J105" s="16">
        <v>2500</v>
      </c>
      <c r="K105" s="14" t="e">
        <f t="shared" si="17"/>
        <v>#DIV/0!</v>
      </c>
    </row>
    <row r="106" spans="1:11" x14ac:dyDescent="0.15">
      <c r="A106" s="12" t="s">
        <v>125</v>
      </c>
      <c r="B106" s="12" t="s">
        <v>126</v>
      </c>
      <c r="C106" s="18">
        <v>7638900423334</v>
      </c>
      <c r="D106" s="27"/>
      <c r="E106" s="27"/>
      <c r="F106" s="28"/>
      <c r="G106" s="14" t="e">
        <f t="shared" si="14"/>
        <v>#DIV/0!</v>
      </c>
      <c r="H106" s="15">
        <f t="shared" si="15"/>
        <v>0</v>
      </c>
      <c r="I106" s="14" t="e">
        <f t="shared" si="16"/>
        <v>#DIV/0!</v>
      </c>
      <c r="J106" s="16">
        <v>30</v>
      </c>
      <c r="K106" s="14" t="e">
        <f t="shared" si="17"/>
        <v>#DIV/0!</v>
      </c>
    </row>
    <row r="107" spans="1:11" x14ac:dyDescent="0.15">
      <c r="A107" s="12" t="s">
        <v>127</v>
      </c>
      <c r="B107" s="12" t="s">
        <v>128</v>
      </c>
      <c r="C107" s="18">
        <v>7638900423358</v>
      </c>
      <c r="D107" s="27"/>
      <c r="E107" s="27"/>
      <c r="F107" s="28"/>
      <c r="G107" s="14" t="e">
        <f t="shared" si="14"/>
        <v>#DIV/0!</v>
      </c>
      <c r="H107" s="15">
        <f t="shared" si="15"/>
        <v>0</v>
      </c>
      <c r="I107" s="14" t="e">
        <f t="shared" si="16"/>
        <v>#DIV/0!</v>
      </c>
      <c r="J107" s="16">
        <v>30</v>
      </c>
      <c r="K107" s="14" t="e">
        <f t="shared" si="17"/>
        <v>#DIV/0!</v>
      </c>
    </row>
    <row r="108" spans="1:11" x14ac:dyDescent="0.15">
      <c r="A108" s="12" t="s">
        <v>129</v>
      </c>
      <c r="B108" s="12" t="s">
        <v>130</v>
      </c>
      <c r="C108" s="18">
        <v>7638900332872</v>
      </c>
      <c r="D108" s="27"/>
      <c r="E108" s="27"/>
      <c r="F108" s="28"/>
      <c r="G108" s="14" t="e">
        <f t="shared" si="14"/>
        <v>#DIV/0!</v>
      </c>
      <c r="H108" s="15">
        <f t="shared" si="15"/>
        <v>0</v>
      </c>
      <c r="I108" s="14" t="e">
        <f t="shared" si="16"/>
        <v>#DIV/0!</v>
      </c>
      <c r="J108" s="16">
        <v>30</v>
      </c>
      <c r="K108" s="14" t="e">
        <f t="shared" si="17"/>
        <v>#DIV/0!</v>
      </c>
    </row>
    <row r="109" spans="1:11" x14ac:dyDescent="0.15">
      <c r="A109" s="12" t="s">
        <v>131</v>
      </c>
      <c r="B109" s="12" t="s">
        <v>132</v>
      </c>
      <c r="C109" s="18">
        <v>5000394146235</v>
      </c>
      <c r="D109" s="27"/>
      <c r="E109" s="27"/>
      <c r="F109" s="28"/>
      <c r="G109" s="14" t="e">
        <f t="shared" si="14"/>
        <v>#DIV/0!</v>
      </c>
      <c r="H109" s="15">
        <f t="shared" si="15"/>
        <v>0</v>
      </c>
      <c r="I109" s="14" t="e">
        <f t="shared" si="16"/>
        <v>#DIV/0!</v>
      </c>
      <c r="J109" s="16">
        <v>30</v>
      </c>
      <c r="K109" s="14" t="e">
        <f t="shared" si="17"/>
        <v>#DIV/0!</v>
      </c>
    </row>
    <row r="110" spans="1:11" x14ac:dyDescent="0.15">
      <c r="A110" s="12" t="s">
        <v>133</v>
      </c>
      <c r="B110" s="12" t="s">
        <v>134</v>
      </c>
      <c r="C110" s="18">
        <v>4049793015422</v>
      </c>
      <c r="D110" s="27"/>
      <c r="E110" s="27"/>
      <c r="F110" s="28"/>
      <c r="G110" s="14" t="e">
        <f t="shared" si="14"/>
        <v>#DIV/0!</v>
      </c>
      <c r="H110" s="15">
        <f t="shared" si="15"/>
        <v>0</v>
      </c>
      <c r="I110" s="14" t="e">
        <f t="shared" si="16"/>
        <v>#DIV/0!</v>
      </c>
      <c r="J110" s="16">
        <v>350</v>
      </c>
      <c r="K110" s="14" t="e">
        <f t="shared" si="17"/>
        <v>#DIV/0!</v>
      </c>
    </row>
    <row r="111" spans="1:11" x14ac:dyDescent="0.15">
      <c r="A111" s="12" t="s">
        <v>135</v>
      </c>
      <c r="B111" s="12" t="s">
        <v>134</v>
      </c>
      <c r="C111" s="18">
        <v>3362941031107</v>
      </c>
      <c r="D111" s="27"/>
      <c r="E111" s="27"/>
      <c r="F111" s="28"/>
      <c r="G111" s="14" t="e">
        <f t="shared" si="14"/>
        <v>#DIV/0!</v>
      </c>
      <c r="H111" s="15">
        <f t="shared" si="15"/>
        <v>0</v>
      </c>
      <c r="I111" s="14" t="e">
        <f t="shared" si="16"/>
        <v>#DIV/0!</v>
      </c>
      <c r="J111" s="16">
        <v>10000</v>
      </c>
      <c r="K111" s="14" t="e">
        <f t="shared" si="17"/>
        <v>#DIV/0!</v>
      </c>
    </row>
    <row r="112" spans="1:11" x14ac:dyDescent="0.15">
      <c r="A112" s="12" t="s">
        <v>136</v>
      </c>
      <c r="B112" s="12" t="s">
        <v>134</v>
      </c>
      <c r="C112" s="18">
        <v>4045348972318</v>
      </c>
      <c r="D112" s="27"/>
      <c r="E112" s="27"/>
      <c r="F112" s="28"/>
      <c r="G112" s="14" t="e">
        <f t="shared" si="14"/>
        <v>#DIV/0!</v>
      </c>
      <c r="H112" s="15">
        <f t="shared" si="15"/>
        <v>0</v>
      </c>
      <c r="I112" s="14" t="e">
        <f t="shared" si="16"/>
        <v>#DIV/0!</v>
      </c>
      <c r="J112" s="16">
        <v>2000</v>
      </c>
      <c r="K112" s="14" t="e">
        <f t="shared" si="17"/>
        <v>#DIV/0!</v>
      </c>
    </row>
    <row r="113" spans="1:11" x14ac:dyDescent="0.15">
      <c r="A113" s="12" t="s">
        <v>137</v>
      </c>
      <c r="B113" s="12" t="s">
        <v>134</v>
      </c>
      <c r="C113" s="18">
        <v>3130632555030</v>
      </c>
      <c r="D113" s="27"/>
      <c r="E113" s="27"/>
      <c r="F113" s="28"/>
      <c r="G113" s="14" t="e">
        <f t="shared" si="14"/>
        <v>#DIV/0!</v>
      </c>
      <c r="H113" s="15">
        <f t="shared" si="15"/>
        <v>0</v>
      </c>
      <c r="I113" s="14" t="e">
        <f t="shared" si="16"/>
        <v>#DIV/0!</v>
      </c>
      <c r="J113" s="16">
        <v>200</v>
      </c>
      <c r="K113" s="14" t="e">
        <f t="shared" si="17"/>
        <v>#DIV/0!</v>
      </c>
    </row>
    <row r="114" spans="1:11" x14ac:dyDescent="0.15">
      <c r="A114" s="12" t="s">
        <v>138</v>
      </c>
      <c r="B114" s="12" t="s">
        <v>139</v>
      </c>
      <c r="C114" s="18">
        <v>8714603001174</v>
      </c>
      <c r="D114" s="27"/>
      <c r="E114" s="27"/>
      <c r="F114" s="28"/>
      <c r="G114" s="14" t="e">
        <f t="shared" si="14"/>
        <v>#DIV/0!</v>
      </c>
      <c r="H114" s="15">
        <f t="shared" si="15"/>
        <v>0</v>
      </c>
      <c r="I114" s="14" t="e">
        <f t="shared" si="16"/>
        <v>#DIV/0!</v>
      </c>
      <c r="J114" s="16">
        <v>120</v>
      </c>
      <c r="K114" s="14" t="e">
        <f t="shared" si="17"/>
        <v>#DIV/0!</v>
      </c>
    </row>
    <row r="115" spans="1:11" x14ac:dyDescent="0.15">
      <c r="A115" s="12" t="s">
        <v>138</v>
      </c>
      <c r="B115" s="12" t="s">
        <v>140</v>
      </c>
      <c r="C115" s="18">
        <v>8714603835052</v>
      </c>
      <c r="D115" s="27"/>
      <c r="E115" s="27"/>
      <c r="F115" s="28"/>
      <c r="G115" s="14" t="e">
        <f t="shared" si="14"/>
        <v>#DIV/0!</v>
      </c>
      <c r="H115" s="15">
        <f t="shared" si="15"/>
        <v>0</v>
      </c>
      <c r="I115" s="14" t="e">
        <f t="shared" si="16"/>
        <v>#DIV/0!</v>
      </c>
      <c r="J115" s="16">
        <v>80</v>
      </c>
      <c r="K115" s="14" t="e">
        <f t="shared" si="17"/>
        <v>#DIV/0!</v>
      </c>
    </row>
    <row r="116" spans="1:11" x14ac:dyDescent="0.15">
      <c r="A116" s="12" t="s">
        <v>138</v>
      </c>
      <c r="B116" s="12" t="s">
        <v>141</v>
      </c>
      <c r="C116" s="18">
        <v>8714603001167</v>
      </c>
      <c r="D116" s="27"/>
      <c r="E116" s="27"/>
      <c r="F116" s="28"/>
      <c r="G116" s="14" t="e">
        <f t="shared" si="14"/>
        <v>#DIV/0!</v>
      </c>
      <c r="H116" s="15">
        <f t="shared" si="15"/>
        <v>0</v>
      </c>
      <c r="I116" s="14" t="e">
        <f t="shared" si="16"/>
        <v>#DIV/0!</v>
      </c>
      <c r="J116" s="16">
        <v>120</v>
      </c>
      <c r="K116" s="14" t="e">
        <f t="shared" si="17"/>
        <v>#DIV/0!</v>
      </c>
    </row>
    <row r="117" spans="1:11" x14ac:dyDescent="0.15">
      <c r="A117" s="12" t="s">
        <v>138</v>
      </c>
      <c r="B117" s="12" t="s">
        <v>142</v>
      </c>
      <c r="C117" s="18">
        <v>8714603229301</v>
      </c>
      <c r="D117" s="27"/>
      <c r="E117" s="27"/>
      <c r="F117" s="28"/>
      <c r="G117" s="14" t="e">
        <f t="shared" si="14"/>
        <v>#DIV/0!</v>
      </c>
      <c r="H117" s="15">
        <f t="shared" si="15"/>
        <v>0</v>
      </c>
      <c r="I117" s="14" t="e">
        <f t="shared" si="16"/>
        <v>#DIV/0!</v>
      </c>
      <c r="J117" s="16">
        <v>80</v>
      </c>
      <c r="K117" s="14" t="e">
        <f t="shared" si="17"/>
        <v>#DIV/0!</v>
      </c>
    </row>
    <row r="118" spans="1:11" x14ac:dyDescent="0.15">
      <c r="A118" s="12" t="s">
        <v>143</v>
      </c>
      <c r="B118" s="12" t="s">
        <v>63</v>
      </c>
      <c r="C118" s="18">
        <v>4027521520615</v>
      </c>
      <c r="D118" s="27"/>
      <c r="E118" s="27"/>
      <c r="F118" s="28"/>
      <c r="G118" s="14" t="e">
        <f t="shared" si="14"/>
        <v>#DIV/0!</v>
      </c>
      <c r="H118" s="15">
        <f t="shared" si="15"/>
        <v>0</v>
      </c>
      <c r="I118" s="14" t="e">
        <f t="shared" si="16"/>
        <v>#DIV/0!</v>
      </c>
      <c r="J118" s="16">
        <v>200</v>
      </c>
      <c r="K118" s="14" t="e">
        <f t="shared" si="17"/>
        <v>#DIV/0!</v>
      </c>
    </row>
    <row r="119" spans="1:11" x14ac:dyDescent="0.15">
      <c r="A119" s="12" t="s">
        <v>144</v>
      </c>
      <c r="B119" s="12" t="s">
        <v>145</v>
      </c>
      <c r="C119" s="18">
        <v>3134375317085</v>
      </c>
      <c r="D119" s="27"/>
      <c r="E119" s="27"/>
      <c r="F119" s="28"/>
      <c r="G119" s="14" t="e">
        <f t="shared" si="14"/>
        <v>#DIV/0!</v>
      </c>
      <c r="H119" s="15">
        <f t="shared" si="15"/>
        <v>0</v>
      </c>
      <c r="I119" s="14" t="e">
        <f t="shared" si="16"/>
        <v>#DIV/0!</v>
      </c>
      <c r="J119" s="16">
        <v>10000</v>
      </c>
      <c r="K119" s="14" t="e">
        <f t="shared" si="17"/>
        <v>#DIV/0!</v>
      </c>
    </row>
    <row r="120" spans="1:11" x14ac:dyDescent="0.15">
      <c r="A120" s="12" t="s">
        <v>146</v>
      </c>
      <c r="B120" s="12" t="s">
        <v>147</v>
      </c>
      <c r="C120" s="18">
        <v>5411313450133</v>
      </c>
      <c r="D120" s="27"/>
      <c r="E120" s="27"/>
      <c r="F120" s="28"/>
      <c r="G120" s="14" t="e">
        <f t="shared" si="14"/>
        <v>#DIV/0!</v>
      </c>
      <c r="H120" s="15">
        <f t="shared" si="15"/>
        <v>0</v>
      </c>
      <c r="I120" s="14" t="e">
        <f t="shared" si="16"/>
        <v>#DIV/0!</v>
      </c>
      <c r="J120" s="16">
        <v>400</v>
      </c>
      <c r="K120" s="14" t="e">
        <f t="shared" si="17"/>
        <v>#DIV/0!</v>
      </c>
    </row>
    <row r="121" spans="1:11" x14ac:dyDescent="0.15">
      <c r="A121" s="12" t="s">
        <v>146</v>
      </c>
      <c r="B121" s="12" t="s">
        <v>148</v>
      </c>
      <c r="C121" s="18">
        <v>5411313436137</v>
      </c>
      <c r="D121" s="27"/>
      <c r="E121" s="27"/>
      <c r="F121" s="28"/>
      <c r="G121" s="14" t="e">
        <f t="shared" si="14"/>
        <v>#DIV/0!</v>
      </c>
      <c r="H121" s="15">
        <f t="shared" si="15"/>
        <v>0</v>
      </c>
      <c r="I121" s="14" t="e">
        <f t="shared" si="16"/>
        <v>#DIV/0!</v>
      </c>
      <c r="J121" s="16">
        <v>100</v>
      </c>
      <c r="K121" s="14" t="e">
        <f t="shared" si="17"/>
        <v>#DIV/0!</v>
      </c>
    </row>
    <row r="122" spans="1:11" x14ac:dyDescent="0.15">
      <c r="A122" s="12" t="s">
        <v>149</v>
      </c>
      <c r="B122" s="12" t="s">
        <v>63</v>
      </c>
      <c r="C122" s="18">
        <v>5028252620697</v>
      </c>
      <c r="D122" s="27"/>
      <c r="E122" s="27"/>
      <c r="F122" s="28"/>
      <c r="G122" s="14" t="e">
        <f t="shared" si="14"/>
        <v>#DIV/0!</v>
      </c>
      <c r="H122" s="15">
        <f t="shared" si="15"/>
        <v>0</v>
      </c>
      <c r="I122" s="14" t="e">
        <f t="shared" si="16"/>
        <v>#DIV/0!</v>
      </c>
      <c r="J122" s="16">
        <v>500</v>
      </c>
      <c r="K122" s="14" t="e">
        <f t="shared" si="17"/>
        <v>#DIV/0!</v>
      </c>
    </row>
    <row r="123" spans="1:11" x14ac:dyDescent="0.15">
      <c r="A123" s="12" t="s">
        <v>150</v>
      </c>
      <c r="B123" s="22" t="s">
        <v>151</v>
      </c>
      <c r="C123" s="18">
        <v>8713797028608</v>
      </c>
      <c r="D123" s="27"/>
      <c r="E123" s="27"/>
      <c r="F123" s="28"/>
      <c r="G123" s="14" t="e">
        <f t="shared" si="14"/>
        <v>#DIV/0!</v>
      </c>
      <c r="H123" s="15">
        <f t="shared" si="15"/>
        <v>0</v>
      </c>
      <c r="I123" s="14" t="e">
        <f t="shared" si="16"/>
        <v>#DIV/0!</v>
      </c>
      <c r="J123" s="16">
        <v>500</v>
      </c>
      <c r="K123" s="14" t="e">
        <f t="shared" si="17"/>
        <v>#DIV/0!</v>
      </c>
    </row>
    <row r="124" spans="1:11" x14ac:dyDescent="0.15">
      <c r="A124" s="12" t="s">
        <v>152</v>
      </c>
      <c r="B124" s="22" t="s">
        <v>153</v>
      </c>
      <c r="C124" s="18">
        <v>4007735002152</v>
      </c>
      <c r="D124" s="27"/>
      <c r="E124" s="27"/>
      <c r="F124" s="28"/>
      <c r="G124" s="14" t="e">
        <f t="shared" si="14"/>
        <v>#DIV/0!</v>
      </c>
      <c r="H124" s="15">
        <f t="shared" si="15"/>
        <v>0</v>
      </c>
      <c r="I124" s="14" t="e">
        <f t="shared" si="16"/>
        <v>#DIV/0!</v>
      </c>
      <c r="J124" s="16">
        <v>30000</v>
      </c>
      <c r="K124" s="14" t="e">
        <f t="shared" si="17"/>
        <v>#DIV/0!</v>
      </c>
    </row>
    <row r="125" spans="1:11" x14ac:dyDescent="0.15">
      <c r="A125" s="12" t="s">
        <v>152</v>
      </c>
      <c r="B125" s="22" t="s">
        <v>154</v>
      </c>
      <c r="C125" s="18">
        <v>8712127014939</v>
      </c>
      <c r="D125" s="27"/>
      <c r="E125" s="27"/>
      <c r="F125" s="28"/>
      <c r="G125" s="14" t="e">
        <f t="shared" si="14"/>
        <v>#DIV/0!</v>
      </c>
      <c r="H125" s="15">
        <f t="shared" si="15"/>
        <v>0</v>
      </c>
      <c r="I125" s="14" t="e">
        <f t="shared" si="16"/>
        <v>#DIV/0!</v>
      </c>
      <c r="J125" s="16">
        <v>25000</v>
      </c>
      <c r="K125" s="14" t="e">
        <f t="shared" si="17"/>
        <v>#DIV/0!</v>
      </c>
    </row>
    <row r="126" spans="1:11" x14ac:dyDescent="0.15">
      <c r="A126" s="12" t="s">
        <v>155</v>
      </c>
      <c r="B126" s="22"/>
      <c r="C126" s="18">
        <v>8712127115216</v>
      </c>
      <c r="D126" s="27"/>
      <c r="E126" s="27"/>
      <c r="F126" s="28"/>
      <c r="G126" s="14" t="e">
        <f t="shared" si="14"/>
        <v>#DIV/0!</v>
      </c>
      <c r="H126" s="15">
        <f t="shared" si="15"/>
        <v>0</v>
      </c>
      <c r="I126" s="14" t="e">
        <f t="shared" si="16"/>
        <v>#DIV/0!</v>
      </c>
      <c r="J126" s="16">
        <v>30000</v>
      </c>
      <c r="K126" s="14" t="e">
        <f t="shared" si="17"/>
        <v>#DIV/0!</v>
      </c>
    </row>
    <row r="127" spans="1:11" x14ac:dyDescent="0.15">
      <c r="A127" s="12" t="s">
        <v>114</v>
      </c>
      <c r="B127" s="12" t="s">
        <v>115</v>
      </c>
      <c r="C127" s="18">
        <v>4005401831006</v>
      </c>
      <c r="D127" s="27"/>
      <c r="E127" s="27"/>
      <c r="F127" s="28"/>
      <c r="G127" s="14" t="e">
        <f t="shared" si="14"/>
        <v>#DIV/0!</v>
      </c>
      <c r="H127" s="15">
        <f t="shared" si="15"/>
        <v>0</v>
      </c>
      <c r="I127" s="14" t="e">
        <f t="shared" si="16"/>
        <v>#DIV/0!</v>
      </c>
      <c r="J127" s="16">
        <v>350</v>
      </c>
      <c r="K127" s="14" t="e">
        <f t="shared" si="17"/>
        <v>#DIV/0!</v>
      </c>
    </row>
    <row r="128" spans="1:11" x14ac:dyDescent="0.15">
      <c r="A128" s="12" t="s">
        <v>181</v>
      </c>
      <c r="B128" s="12" t="s">
        <v>190</v>
      </c>
      <c r="C128" s="18">
        <v>4549526619328</v>
      </c>
      <c r="D128" s="27"/>
      <c r="E128" s="27"/>
      <c r="F128" s="28"/>
      <c r="G128" s="14" t="e">
        <f t="shared" si="14"/>
        <v>#DIV/0!</v>
      </c>
      <c r="H128" s="15">
        <f t="shared" si="15"/>
        <v>0</v>
      </c>
      <c r="I128" s="14" t="e">
        <f t="shared" si="16"/>
        <v>#DIV/0!</v>
      </c>
      <c r="J128" s="16">
        <v>200</v>
      </c>
      <c r="K128" s="14" t="e">
        <f t="shared" si="17"/>
        <v>#DIV/0!</v>
      </c>
    </row>
    <row r="129" spans="1:11" x14ac:dyDescent="0.15">
      <c r="A129" s="12" t="s">
        <v>156</v>
      </c>
      <c r="B129" s="22" t="s">
        <v>157</v>
      </c>
      <c r="C129" s="18">
        <v>4002432395965</v>
      </c>
      <c r="D129" s="27"/>
      <c r="E129" s="27"/>
      <c r="F129" s="28"/>
      <c r="G129" s="14" t="e">
        <f t="shared" si="14"/>
        <v>#DIV/0!</v>
      </c>
      <c r="H129" s="15">
        <f t="shared" si="15"/>
        <v>0</v>
      </c>
      <c r="I129" s="14" t="e">
        <f t="shared" si="16"/>
        <v>#DIV/0!</v>
      </c>
      <c r="J129" s="16">
        <v>85</v>
      </c>
      <c r="K129" s="14" t="e">
        <f t="shared" si="17"/>
        <v>#DIV/0!</v>
      </c>
    </row>
    <row r="130" spans="1:11" x14ac:dyDescent="0.15">
      <c r="A130" s="12" t="s">
        <v>156</v>
      </c>
      <c r="B130" s="22" t="s">
        <v>158</v>
      </c>
      <c r="C130" s="18">
        <v>4002432364046</v>
      </c>
      <c r="D130" s="27"/>
      <c r="E130" s="27"/>
      <c r="F130" s="28"/>
      <c r="G130" s="14" t="e">
        <f t="shared" si="14"/>
        <v>#DIV/0!</v>
      </c>
      <c r="H130" s="15">
        <f t="shared" si="15"/>
        <v>0</v>
      </c>
      <c r="I130" s="14" t="e">
        <f t="shared" si="16"/>
        <v>#DIV/0!</v>
      </c>
      <c r="J130" s="16">
        <v>35</v>
      </c>
      <c r="K130" s="14" t="e">
        <f t="shared" si="17"/>
        <v>#DIV/0!</v>
      </c>
    </row>
    <row r="131" spans="1:11" x14ac:dyDescent="0.15">
      <c r="A131" s="12" t="s">
        <v>159</v>
      </c>
      <c r="B131" s="22" t="s">
        <v>160</v>
      </c>
      <c r="C131" s="18">
        <v>5028252608534</v>
      </c>
      <c r="D131" s="27"/>
      <c r="E131" s="27"/>
      <c r="F131" s="28"/>
      <c r="G131" s="14" t="e">
        <f t="shared" si="14"/>
        <v>#DIV/0!</v>
      </c>
      <c r="H131" s="15">
        <f t="shared" si="15"/>
        <v>0</v>
      </c>
      <c r="I131" s="14" t="e">
        <f t="shared" si="16"/>
        <v>#DIV/0!</v>
      </c>
      <c r="J131" s="16">
        <v>15</v>
      </c>
      <c r="K131" s="14" t="e">
        <f t="shared" si="17"/>
        <v>#DIV/0!</v>
      </c>
    </row>
    <row r="132" spans="1:11" x14ac:dyDescent="0.15">
      <c r="A132" s="12" t="s">
        <v>161</v>
      </c>
      <c r="B132" s="22" t="s">
        <v>162</v>
      </c>
      <c r="C132" s="18">
        <v>2014405000051</v>
      </c>
      <c r="D132" s="27"/>
      <c r="E132" s="27"/>
      <c r="F132" s="28"/>
      <c r="G132" s="14" t="e">
        <f t="shared" si="14"/>
        <v>#DIV/0!</v>
      </c>
      <c r="H132" s="15">
        <f t="shared" si="15"/>
        <v>0</v>
      </c>
      <c r="I132" s="14" t="e">
        <f t="shared" si="16"/>
        <v>#DIV/0!</v>
      </c>
      <c r="J132" s="16">
        <v>35</v>
      </c>
      <c r="K132" s="14" t="e">
        <f t="shared" si="17"/>
        <v>#DIV/0!</v>
      </c>
    </row>
    <row r="133" spans="1:11" x14ac:dyDescent="0.15">
      <c r="A133" s="12" t="s">
        <v>163</v>
      </c>
      <c r="B133" s="22" t="s">
        <v>164</v>
      </c>
      <c r="C133" s="18">
        <v>4005546810539</v>
      </c>
      <c r="D133" s="27"/>
      <c r="E133" s="27"/>
      <c r="F133" s="28"/>
      <c r="G133" s="14" t="e">
        <f t="shared" si="14"/>
        <v>#DIV/0!</v>
      </c>
      <c r="H133" s="15">
        <f t="shared" si="15"/>
        <v>0</v>
      </c>
      <c r="I133" s="14" t="e">
        <f t="shared" si="16"/>
        <v>#DIV/0!</v>
      </c>
      <c r="J133" s="16">
        <v>50</v>
      </c>
      <c r="K133" s="14" t="e">
        <f t="shared" si="17"/>
        <v>#DIV/0!</v>
      </c>
    </row>
    <row r="134" spans="1:11" x14ac:dyDescent="0.15">
      <c r="A134" s="12" t="s">
        <v>165</v>
      </c>
      <c r="B134" s="22" t="s">
        <v>166</v>
      </c>
      <c r="C134" s="18">
        <v>4005546400020</v>
      </c>
      <c r="D134" s="27"/>
      <c r="E134" s="27"/>
      <c r="F134" s="28"/>
      <c r="G134" s="14" t="e">
        <f t="shared" si="14"/>
        <v>#DIV/0!</v>
      </c>
      <c r="H134" s="15">
        <f t="shared" si="15"/>
        <v>0</v>
      </c>
      <c r="I134" s="14" t="e">
        <f t="shared" si="16"/>
        <v>#DIV/0!</v>
      </c>
      <c r="J134" s="16">
        <v>35</v>
      </c>
      <c r="K134" s="14" t="e">
        <f t="shared" si="17"/>
        <v>#DIV/0!</v>
      </c>
    </row>
    <row r="135" spans="1:11" x14ac:dyDescent="0.15">
      <c r="A135" s="12" t="s">
        <v>167</v>
      </c>
      <c r="B135" s="22" t="s">
        <v>168</v>
      </c>
      <c r="C135" s="18">
        <v>5055425906845</v>
      </c>
      <c r="D135" s="27"/>
      <c r="E135" s="27"/>
      <c r="F135" s="28"/>
      <c r="G135" s="14" t="e">
        <f t="shared" si="14"/>
        <v>#DIV/0!</v>
      </c>
      <c r="H135" s="15">
        <f t="shared" si="15"/>
        <v>0</v>
      </c>
      <c r="I135" s="14" t="e">
        <f t="shared" si="16"/>
        <v>#DIV/0!</v>
      </c>
      <c r="J135" s="16">
        <v>250</v>
      </c>
      <c r="K135" s="14" t="e">
        <f t="shared" si="17"/>
        <v>#DIV/0!</v>
      </c>
    </row>
    <row r="136" spans="1:11" x14ac:dyDescent="0.15">
      <c r="A136" s="12" t="s">
        <v>169</v>
      </c>
      <c r="B136" s="22" t="s">
        <v>170</v>
      </c>
      <c r="C136" s="18">
        <v>4005546810126</v>
      </c>
      <c r="D136" s="27"/>
      <c r="E136" s="27"/>
      <c r="F136" s="28"/>
      <c r="G136" s="14" t="e">
        <f t="shared" si="14"/>
        <v>#DIV/0!</v>
      </c>
      <c r="H136" s="15">
        <f t="shared" si="15"/>
        <v>0</v>
      </c>
      <c r="I136" s="14" t="e">
        <f t="shared" si="16"/>
        <v>#DIV/0!</v>
      </c>
      <c r="J136" s="16">
        <v>750</v>
      </c>
      <c r="K136" s="14" t="e">
        <f t="shared" si="17"/>
        <v>#DIV/0!</v>
      </c>
    </row>
    <row r="137" spans="1:11" x14ac:dyDescent="0.15">
      <c r="A137" s="12" t="s">
        <v>171</v>
      </c>
      <c r="B137" s="22" t="s">
        <v>172</v>
      </c>
      <c r="C137" s="18">
        <v>4005546988344</v>
      </c>
      <c r="D137" s="27"/>
      <c r="E137" s="27"/>
      <c r="F137" s="28"/>
      <c r="G137" s="14" t="e">
        <f t="shared" si="14"/>
        <v>#DIV/0!</v>
      </c>
      <c r="H137" s="15">
        <f t="shared" si="15"/>
        <v>0</v>
      </c>
      <c r="I137" s="14" t="e">
        <f t="shared" si="16"/>
        <v>#DIV/0!</v>
      </c>
      <c r="J137" s="16">
        <v>100</v>
      </c>
      <c r="K137" s="14" t="e">
        <f t="shared" si="17"/>
        <v>#DIV/0!</v>
      </c>
    </row>
    <row r="138" spans="1:11" x14ac:dyDescent="0.15">
      <c r="A138" s="12" t="s">
        <v>173</v>
      </c>
      <c r="B138" s="22" t="s">
        <v>174</v>
      </c>
      <c r="C138" s="18">
        <v>8713631200245</v>
      </c>
      <c r="D138" s="27"/>
      <c r="E138" s="27"/>
      <c r="F138" s="28"/>
      <c r="G138" s="14" t="e">
        <f t="shared" si="14"/>
        <v>#DIV/0!</v>
      </c>
      <c r="H138" s="15">
        <f t="shared" si="15"/>
        <v>0</v>
      </c>
      <c r="I138" s="14" t="e">
        <f t="shared" si="16"/>
        <v>#DIV/0!</v>
      </c>
      <c r="J138" s="16">
        <v>15</v>
      </c>
      <c r="K138" s="14" t="e">
        <f t="shared" si="17"/>
        <v>#DIV/0!</v>
      </c>
    </row>
    <row r="139" spans="1:11" x14ac:dyDescent="0.15">
      <c r="A139" s="12" t="s">
        <v>173</v>
      </c>
      <c r="B139" s="22" t="s">
        <v>175</v>
      </c>
      <c r="C139" s="18">
        <v>8713631667765</v>
      </c>
      <c r="D139" s="27"/>
      <c r="E139" s="27"/>
      <c r="F139" s="28"/>
      <c r="G139" s="14" t="e">
        <f t="shared" si="14"/>
        <v>#DIV/0!</v>
      </c>
      <c r="H139" s="15">
        <f t="shared" si="15"/>
        <v>0</v>
      </c>
      <c r="I139" s="14" t="e">
        <f t="shared" si="16"/>
        <v>#DIV/0!</v>
      </c>
      <c r="J139" s="16">
        <v>5</v>
      </c>
      <c r="K139" s="14" t="e">
        <f t="shared" si="17"/>
        <v>#DIV/0!</v>
      </c>
    </row>
    <row r="140" spans="1:11" x14ac:dyDescent="0.15">
      <c r="A140" s="12" t="s">
        <v>176</v>
      </c>
      <c r="B140" s="22" t="s">
        <v>177</v>
      </c>
      <c r="C140" s="18">
        <v>6097145379331</v>
      </c>
      <c r="D140" s="27"/>
      <c r="E140" s="27"/>
      <c r="F140" s="28"/>
      <c r="G140" s="14" t="e">
        <f t="shared" si="14"/>
        <v>#DIV/0!</v>
      </c>
      <c r="H140" s="15">
        <f t="shared" si="15"/>
        <v>0</v>
      </c>
      <c r="I140" s="14" t="e">
        <f t="shared" si="16"/>
        <v>#DIV/0!</v>
      </c>
      <c r="J140" s="16">
        <v>5</v>
      </c>
      <c r="K140" s="14" t="e">
        <f t="shared" si="17"/>
        <v>#DIV/0!</v>
      </c>
    </row>
    <row r="141" spans="1:11" x14ac:dyDescent="0.15">
      <c r="A141" s="12" t="s">
        <v>182</v>
      </c>
      <c r="B141" s="12" t="s">
        <v>193</v>
      </c>
      <c r="C141" s="18">
        <v>8713307002173</v>
      </c>
      <c r="D141" s="27"/>
      <c r="E141" s="27"/>
      <c r="F141" s="28"/>
      <c r="G141" s="14" t="e">
        <f t="shared" si="14"/>
        <v>#DIV/0!</v>
      </c>
      <c r="H141" s="15">
        <f t="shared" si="15"/>
        <v>0</v>
      </c>
      <c r="I141" s="14" t="e">
        <f t="shared" si="16"/>
        <v>#DIV/0!</v>
      </c>
      <c r="J141" s="16">
        <v>4000</v>
      </c>
      <c r="K141" s="14" t="e">
        <f t="shared" si="17"/>
        <v>#DIV/0!</v>
      </c>
    </row>
    <row r="142" spans="1:11" x14ac:dyDescent="0.15">
      <c r="A142" s="12" t="s">
        <v>195</v>
      </c>
      <c r="B142" s="12" t="s">
        <v>196</v>
      </c>
      <c r="C142" s="12"/>
      <c r="D142" s="27"/>
      <c r="E142" s="27"/>
      <c r="F142" s="28"/>
      <c r="G142" s="14" t="e">
        <f t="shared" si="14"/>
        <v>#DIV/0!</v>
      </c>
      <c r="H142" s="15">
        <f t="shared" si="15"/>
        <v>0</v>
      </c>
      <c r="I142" s="14" t="e">
        <f t="shared" si="16"/>
        <v>#DIV/0!</v>
      </c>
      <c r="J142" s="16">
        <v>75</v>
      </c>
      <c r="K142" s="14" t="e">
        <f t="shared" si="17"/>
        <v>#DIV/0!</v>
      </c>
    </row>
    <row r="143" spans="1:11" x14ac:dyDescent="0.15">
      <c r="A143" s="12" t="s">
        <v>195</v>
      </c>
      <c r="B143" s="12" t="s">
        <v>194</v>
      </c>
      <c r="C143" s="12"/>
      <c r="D143" s="27"/>
      <c r="E143" s="27"/>
      <c r="F143" s="28"/>
      <c r="G143" s="14" t="e">
        <f t="shared" si="14"/>
        <v>#DIV/0!</v>
      </c>
      <c r="H143" s="15">
        <f t="shared" si="15"/>
        <v>0</v>
      </c>
      <c r="I143" s="14" t="e">
        <f t="shared" si="16"/>
        <v>#DIV/0!</v>
      </c>
      <c r="J143" s="16">
        <v>150</v>
      </c>
      <c r="K143" s="14" t="e">
        <f t="shared" si="17"/>
        <v>#DIV/0!</v>
      </c>
    </row>
    <row r="144" spans="1:11" x14ac:dyDescent="0.15">
      <c r="J144" s="7" t="s">
        <v>218</v>
      </c>
      <c r="K144" s="20" t="e">
        <f>SUM(K97:K143)</f>
        <v>#DIV/0!</v>
      </c>
    </row>
    <row r="146" spans="1:11" x14ac:dyDescent="0.15">
      <c r="G146" s="25" t="s">
        <v>216</v>
      </c>
      <c r="H146" s="25"/>
      <c r="I146" s="25"/>
      <c r="K146" s="26" t="e">
        <f>K28+K48+K71+K94+K144</f>
        <v>#DIV/0!</v>
      </c>
    </row>
    <row r="148" spans="1:11" ht="27" customHeight="1" x14ac:dyDescent="0.15">
      <c r="A148" s="7" t="s">
        <v>204</v>
      </c>
      <c r="B148" s="8"/>
      <c r="G148" s="25" t="s">
        <v>228</v>
      </c>
      <c r="H148" s="25"/>
      <c r="I148" s="25"/>
      <c r="K148" s="26" t="e">
        <f>K146*4</f>
        <v>#DIV/0!</v>
      </c>
    </row>
    <row r="149" spans="1:11" ht="27" customHeight="1" x14ac:dyDescent="0.15">
      <c r="A149" s="7" t="s">
        <v>205</v>
      </c>
      <c r="B149" s="8"/>
    </row>
    <row r="150" spans="1:11" ht="27" customHeight="1" x14ac:dyDescent="0.15">
      <c r="A150" s="7" t="s">
        <v>206</v>
      </c>
      <c r="B150" s="8"/>
    </row>
    <row r="151" spans="1:11" ht="27" customHeight="1" x14ac:dyDescent="0.15">
      <c r="A151" s="7" t="s">
        <v>207</v>
      </c>
      <c r="B151" s="8"/>
    </row>
  </sheetData>
  <sheetProtection algorithmName="SHA-512" hashValue="A9kJhcbvgbVBQNtJrWzUYKTkLf4sy1Ux7I0Pa5MyklR/8NDLQ1uQgUUGU4nvmd2tqu8BzFJAKW3L1wTPIFkXnw==" saltValue="05nAixG/6A08ejgd1SFTbw==" spinCount="100000" sheet="1" formatCells="0" formatColumns="0" formatRows="0" insertColumns="0" insertRows="0" insertHyperlinks="0" deleteColumns="0" deleteRows="0" sort="0" autoFilter="0" pivotTables="0"/>
  <mergeCells count="2">
    <mergeCell ref="E3:F3"/>
    <mergeCell ref="E4:F4"/>
  </mergeCells>
  <pageMargins left="0.7" right="0.7" top="0.75" bottom="0.75" header="0.3" footer="0.3"/>
  <pageSetup paperSize="9" orientation="portrait" r:id="rId1"/>
  <ignoredErrors>
    <ignoredError sqref="C86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667F943E9DA542A560135104BD3542" ma:contentTypeVersion="3" ma:contentTypeDescription="Een nieuw document maken." ma:contentTypeScope="" ma:versionID="bd2fba1c4f6f165ed8375f0204648ad6">
  <xsd:schema xmlns:xsd="http://www.w3.org/2001/XMLSchema" xmlns:xs="http://www.w3.org/2001/XMLSchema" xmlns:p="http://schemas.microsoft.com/office/2006/metadata/properties" xmlns:ns2="78e16aef-8424-4ab7-bd98-ae8ff2ba1702" targetNamespace="http://schemas.microsoft.com/office/2006/metadata/properties" ma:root="true" ma:fieldsID="21f8ced07f064e487320ddef2932788e" ns2:_="">
    <xsd:import namespace="78e16aef-8424-4ab7-bd98-ae8ff2ba1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16aef-8424-4ab7-bd98-ae8ff2ba1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5DF689-71A3-4EDB-A281-EC00133F40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1C2B05-7FC1-4297-934E-8579B84208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e16aef-8424-4ab7-bd98-ae8ff2ba1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7A3EB2-5C68-4D16-A741-763C576899C3}">
  <ds:schemaRefs>
    <ds:schemaRef ds:uri="78e16aef-8424-4ab7-bd98-ae8ff2ba1702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415030db-5b96-4a80-bef5-9bbf300e0d2e}" enabled="1" method="Standard" siteId="{9e9002aa-e50e-44b8-bb7a-021d211980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Gonneke Lammers</dc:creator>
  <cp:lastModifiedBy>Pim van den Berg</cp:lastModifiedBy>
  <dcterms:created xsi:type="dcterms:W3CDTF">2026-07-06T11:48:59Z</dcterms:created>
  <dcterms:modified xsi:type="dcterms:W3CDTF">2026-09-24T06:11:17Z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0x01010034667F943E9DA542A560135104BD3542</vt:lpwstr>
  </property>
</Properties>
</file>