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Midden Drenthe\Brand\3) definitieve stukken\"/>
    </mc:Choice>
  </mc:AlternateContent>
  <xr:revisionPtr revIDLastSave="0" documentId="8_{8F774C03-FEEC-4248-9A13-2C5B1FCD1A46}" xr6:coauthVersionLast="47" xr6:coauthVersionMax="47" xr10:uidLastSave="{00000000-0000-0000-0000-000000000000}"/>
  <bookViews>
    <workbookView xWindow="6225" yWindow="1170" windowWidth="21600" windowHeight="11295" xr2:uid="{D707D5F8-46C3-4C5D-AF70-DDD023A4C11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0" i="1" l="1"/>
  <c r="H20" i="1"/>
  <c r="E20" i="1"/>
  <c r="D20" i="1"/>
  <c r="F19" i="1"/>
  <c r="G19" i="1" s="1"/>
  <c r="J19" i="1" s="1"/>
  <c r="F18" i="1"/>
  <c r="I13" i="1"/>
  <c r="H13" i="1"/>
  <c r="E13" i="1"/>
  <c r="D13" i="1"/>
  <c r="F12" i="1"/>
  <c r="I7" i="1"/>
  <c r="H7" i="1"/>
  <c r="E7" i="1"/>
  <c r="D7" i="1"/>
  <c r="F6" i="1"/>
  <c r="G6" i="1" s="1"/>
  <c r="J6" i="1" s="1"/>
  <c r="F5" i="1"/>
  <c r="F7" i="1" l="1"/>
  <c r="G5" i="1"/>
  <c r="F13" i="1"/>
  <c r="G12" i="1"/>
  <c r="F20" i="1"/>
  <c r="G18" i="1"/>
  <c r="G20" i="1" l="1"/>
  <c r="J18" i="1"/>
  <c r="J20" i="1" s="1"/>
  <c r="G13" i="1"/>
  <c r="J12" i="1"/>
  <c r="J13" i="1" s="1"/>
  <c r="G7" i="1"/>
  <c r="J5" i="1"/>
  <c r="J7" i="1" s="1"/>
</calcChain>
</file>

<file path=xl/sharedStrings.xml><?xml version="1.0" encoding="utf-8"?>
<sst xmlns="http://schemas.openxmlformats.org/spreadsheetml/2006/main" count="41" uniqueCount="19">
  <si>
    <t>Datum</t>
  </si>
  <si>
    <t>Schadenr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</si>
  <si>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</si>
  <si>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</si>
  <si>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</si>
  <si>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</si>
  <si>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</si>
  <si>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</si>
  <si>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</si>
  <si>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</si>
  <si>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>stormschade diverse adressen</t>
  </si>
  <si>
    <t>Looddiefstal Gymzaal OBS Mr Siebringschool</t>
  </si>
  <si>
    <t xml:space="preserve">Totaal </t>
  </si>
  <si>
    <t>polisnummer 641.135.500</t>
  </si>
  <si>
    <t>Waterschade Raadhuisplein 1</t>
  </si>
  <si>
    <t>Waterschade Eusingerweg 1 Beilen</t>
  </si>
  <si>
    <t>Aanrijding balie gemeentehuis door scootmobiel</t>
  </si>
  <si>
    <t>ER ook verhaald</t>
  </si>
  <si>
    <t>Schade overzicht Gemeente Midden Drenthe vanaf 2021 tm augustus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</si>
</sst>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44" fontId="0" fillId="0" borderId="0" xfId="0" applyNumberFormat="1"/>
    <xf numFmtId="0" fontId="1" fillId="0" borderId="0" xfId="0" applyFont="1"/>
    <xf numFmtId="0" fontId="1" fillId="0" borderId="1" xfId="0" applyFont="1" applyBorder="1"/>
    <xf numFmtId="44" fontId="1" fillId="0" borderId="1" xfId="0" applyNumberFormat="1" applyFont="1" applyBorder="1"/>
    <xf numFmtId="14" fontId="0" fillId="0" borderId="1" xfId="0" applyNumberFormat="1" applyBorder="1"/>
    <xf numFmtId="0" fontId="0" fillId="0" borderId="1" xfId="0" applyBorder="1"/>
    <xf numFmtId="44" fontId="0" fillId="0" borderId="1" xfId="0" applyNumberFormat="1" applyBorder="1"/>
    <xf numFmtId="3" fontId="1" fillId="0" borderId="0" xfId="0" applyNumberFormat="1" applyFont="1"/>
    <xf numFmtId="0" fontId="2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7DAAA-EE57-486B-8D76-A400F2ADB669}">
  <dimension ref="A1:K20"/>
  <sheetViews>
    <sheetView tabSelected="1" workbookViewId="0">
      <selection activeCell="K8" sqref="K8"/>
    </sheetView>
  </sheetViews>
  <sheetFormatPr defaultRowHeight="15" x14ac:dyDescent="0.25"/>
  <cols>
    <col min="3" max="3" width="37.5703125" customWidth="1"/>
    <col min="4" max="4" width="18.5703125" customWidth="1"/>
    <col min="5" max="5" width="18.28515625" customWidth="1"/>
    <col min="6" max="6" width="17.7109375" customWidth="1"/>
    <col min="7" max="7" width="18.42578125" customWidth="1"/>
    <col min="8" max="8" width="18.28515625" customWidth="1"/>
    <col min="10" max="10" width="18.42578125" customWidth="1"/>
  </cols>
  <sheetData>
    <row r="1" spans="1:10" x14ac:dyDescent="0.25">
      <c r="A1" t="s">
        <v>18</v>
      </c>
    </row>
    <row r="2" spans="1:10" x14ac:dyDescent="0.25">
      <c r="A2" s="1"/>
      <c r="D2" s="2"/>
      <c r="E2" s="2"/>
      <c r="F2" s="2"/>
      <c r="G2" s="2"/>
      <c r="H2" s="2"/>
      <c r="I2" s="2"/>
      <c r="J2" s="2"/>
    </row>
    <row r="3" spans="1:10" x14ac:dyDescent="0.25">
      <c r="A3" s="3">
        <v>2022</v>
      </c>
    </row>
    <row r="4" spans="1:10" x14ac:dyDescent="0.25">
      <c r="A4" s="4" t="s">
        <v>0</v>
      </c>
      <c r="B4" s="4" t="s">
        <v>1</v>
      </c>
      <c r="C4" s="4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</row>
    <row r="5" spans="1:10" x14ac:dyDescent="0.25">
      <c r="A5" s="6">
        <v>44610</v>
      </c>
      <c r="B5" s="7">
        <v>2200631</v>
      </c>
      <c r="C5" s="7" t="s">
        <v>10</v>
      </c>
      <c r="D5" s="8">
        <v>12273.01</v>
      </c>
      <c r="E5" s="8">
        <v>2500</v>
      </c>
      <c r="F5" s="8">
        <f>97.73+1.26+578.99</f>
        <v>677.98</v>
      </c>
      <c r="G5" s="8">
        <f>+D5-E5+F5</f>
        <v>10450.99</v>
      </c>
      <c r="H5" s="8">
        <v>0</v>
      </c>
      <c r="I5" s="8">
        <v>0</v>
      </c>
      <c r="J5" s="8">
        <f>+G5-H5+I5</f>
        <v>10450.99</v>
      </c>
    </row>
    <row r="6" spans="1:10" x14ac:dyDescent="0.25">
      <c r="A6" s="6">
        <v>44903</v>
      </c>
      <c r="B6" s="7">
        <v>2206590</v>
      </c>
      <c r="C6" s="7" t="s">
        <v>11</v>
      </c>
      <c r="D6" s="8">
        <v>3001.71</v>
      </c>
      <c r="E6" s="8">
        <v>2500</v>
      </c>
      <c r="F6" s="8">
        <f>5.02+1.27</f>
        <v>6.2899999999999991</v>
      </c>
      <c r="G6" s="8">
        <f>+D6-E6+F6</f>
        <v>508.00000000000006</v>
      </c>
      <c r="H6" s="8">
        <v>0</v>
      </c>
      <c r="I6" s="8">
        <v>0</v>
      </c>
      <c r="J6" s="8">
        <f>+G6-H6+I6</f>
        <v>508.00000000000006</v>
      </c>
    </row>
    <row r="7" spans="1:10" x14ac:dyDescent="0.25">
      <c r="A7" s="6"/>
      <c r="B7" s="7"/>
      <c r="C7" s="4" t="s">
        <v>12</v>
      </c>
      <c r="D7" s="5">
        <f>SUM(D5:D6)</f>
        <v>15274.720000000001</v>
      </c>
      <c r="E7" s="5">
        <f t="shared" ref="E7:J7" si="0">SUM(E5:E6)</f>
        <v>5000</v>
      </c>
      <c r="F7" s="5">
        <f t="shared" si="0"/>
        <v>684.27</v>
      </c>
      <c r="G7" s="5">
        <f t="shared" si="0"/>
        <v>10958.99</v>
      </c>
      <c r="H7" s="5">
        <f t="shared" si="0"/>
        <v>0</v>
      </c>
      <c r="I7" s="5">
        <f t="shared" si="0"/>
        <v>0</v>
      </c>
      <c r="J7" s="5">
        <f t="shared" si="0"/>
        <v>10958.99</v>
      </c>
    </row>
    <row r="8" spans="1:10" x14ac:dyDescent="0.25">
      <c r="A8" s="1"/>
      <c r="D8" s="2"/>
      <c r="E8" s="2"/>
      <c r="F8" s="2"/>
      <c r="G8" s="2"/>
      <c r="H8" s="2"/>
      <c r="I8" s="2"/>
      <c r="J8" s="2"/>
    </row>
    <row r="9" spans="1:10" x14ac:dyDescent="0.25">
      <c r="A9" s="9" t="s">
        <v>13</v>
      </c>
    </row>
    <row r="10" spans="1:10" x14ac:dyDescent="0.25">
      <c r="A10" s="3">
        <v>2023</v>
      </c>
    </row>
    <row r="11" spans="1:10" x14ac:dyDescent="0.25">
      <c r="A11" s="4" t="s">
        <v>0</v>
      </c>
      <c r="B11" s="4" t="s">
        <v>1</v>
      </c>
      <c r="C11" s="4" t="s">
        <v>2</v>
      </c>
      <c r="D11" s="5" t="s">
        <v>3</v>
      </c>
      <c r="E11" s="5" t="s">
        <v>4</v>
      </c>
      <c r="F11" s="5" t="s">
        <v>5</v>
      </c>
      <c r="G11" s="5" t="s">
        <v>6</v>
      </c>
      <c r="H11" s="5" t="s">
        <v>7</v>
      </c>
      <c r="I11" s="5" t="s">
        <v>8</v>
      </c>
      <c r="J11" s="5" t="s">
        <v>9</v>
      </c>
    </row>
    <row r="12" spans="1:10" x14ac:dyDescent="0.25">
      <c r="A12" s="6">
        <v>45145</v>
      </c>
      <c r="B12" s="7">
        <v>2303464</v>
      </c>
      <c r="C12" s="10" t="s">
        <v>14</v>
      </c>
      <c r="D12" s="8">
        <v>69332.73</v>
      </c>
      <c r="E12" s="8">
        <v>2500</v>
      </c>
      <c r="F12" s="8">
        <f>668.33+1.96+1671.98</f>
        <v>2342.27</v>
      </c>
      <c r="G12" s="8">
        <f>+D12-E12+F12</f>
        <v>69175</v>
      </c>
      <c r="H12" s="8">
        <v>0</v>
      </c>
      <c r="I12" s="8">
        <v>0</v>
      </c>
      <c r="J12" s="8">
        <f>+G12-H12+I12</f>
        <v>69175</v>
      </c>
    </row>
    <row r="13" spans="1:10" x14ac:dyDescent="0.25">
      <c r="A13" s="6"/>
      <c r="B13" s="7"/>
      <c r="C13" s="4" t="s">
        <v>12</v>
      </c>
      <c r="D13" s="5">
        <f>SUM(D12)</f>
        <v>69332.73</v>
      </c>
      <c r="E13" s="5">
        <f t="shared" ref="E13:J13" si="1">SUM(E12)</f>
        <v>2500</v>
      </c>
      <c r="F13" s="5">
        <f t="shared" si="1"/>
        <v>2342.27</v>
      </c>
      <c r="G13" s="5">
        <f t="shared" si="1"/>
        <v>69175</v>
      </c>
      <c r="H13" s="5">
        <f t="shared" si="1"/>
        <v>0</v>
      </c>
      <c r="I13" s="5">
        <f t="shared" si="1"/>
        <v>0</v>
      </c>
      <c r="J13" s="5">
        <f t="shared" si="1"/>
        <v>69175</v>
      </c>
    </row>
    <row r="16" spans="1:10" x14ac:dyDescent="0.25">
      <c r="A16" s="3">
        <v>2024</v>
      </c>
    </row>
    <row r="17" spans="1:11" x14ac:dyDescent="0.25">
      <c r="A17" s="4" t="s">
        <v>0</v>
      </c>
      <c r="B17" s="4" t="s">
        <v>1</v>
      </c>
      <c r="C17" s="4" t="s">
        <v>2</v>
      </c>
      <c r="D17" s="5" t="s">
        <v>3</v>
      </c>
      <c r="E17" s="5" t="s">
        <v>4</v>
      </c>
      <c r="F17" s="5" t="s">
        <v>5</v>
      </c>
      <c r="G17" s="5" t="s">
        <v>6</v>
      </c>
      <c r="H17" s="5" t="s">
        <v>7</v>
      </c>
      <c r="I17" s="5" t="s">
        <v>8</v>
      </c>
      <c r="J17" s="5" t="s">
        <v>9</v>
      </c>
    </row>
    <row r="18" spans="1:11" x14ac:dyDescent="0.25">
      <c r="A18" s="6">
        <v>45429</v>
      </c>
      <c r="B18" s="7">
        <v>2402110</v>
      </c>
      <c r="C18" s="10" t="s">
        <v>15</v>
      </c>
      <c r="D18" s="8">
        <v>5223.75</v>
      </c>
      <c r="E18" s="8">
        <v>2500</v>
      </c>
      <c r="F18" s="8">
        <f>27.24+1.01</f>
        <v>28.25</v>
      </c>
      <c r="G18" s="8">
        <f>+D18-E18+F18</f>
        <v>2752</v>
      </c>
      <c r="H18" s="8">
        <v>0</v>
      </c>
      <c r="I18" s="8">
        <v>0</v>
      </c>
      <c r="J18" s="8">
        <f>+G18-H18+I18</f>
        <v>2752</v>
      </c>
    </row>
    <row r="19" spans="1:11" x14ac:dyDescent="0.25">
      <c r="A19" s="6">
        <v>45419</v>
      </c>
      <c r="B19" s="7">
        <v>2402532</v>
      </c>
      <c r="C19" s="7" t="s">
        <v>16</v>
      </c>
      <c r="D19" s="8">
        <v>7478.39</v>
      </c>
      <c r="E19" s="8">
        <v>2500</v>
      </c>
      <c r="F19" s="8">
        <f>49.78+1.28+622.55</f>
        <v>673.6099999999999</v>
      </c>
      <c r="G19" s="8">
        <f>+D19-E19+F19</f>
        <v>5652</v>
      </c>
      <c r="H19" s="8">
        <v>4500</v>
      </c>
      <c r="I19" s="8">
        <v>0</v>
      </c>
      <c r="J19" s="8">
        <f>+G19-H19</f>
        <v>1152</v>
      </c>
      <c r="K19" t="s">
        <v>17</v>
      </c>
    </row>
    <row r="20" spans="1:11" x14ac:dyDescent="0.25">
      <c r="A20" s="6"/>
      <c r="B20" s="7"/>
      <c r="C20" s="4" t="s">
        <v>12</v>
      </c>
      <c r="D20" s="5">
        <f>SUM(D18:D19)</f>
        <v>12702.14</v>
      </c>
      <c r="E20" s="5">
        <f t="shared" ref="E20:J20" si="2">SUM(E18:E19)</f>
        <v>5000</v>
      </c>
      <c r="F20" s="5">
        <f t="shared" si="2"/>
        <v>701.8599999999999</v>
      </c>
      <c r="G20" s="5">
        <f t="shared" si="2"/>
        <v>8404</v>
      </c>
      <c r="H20" s="5">
        <f t="shared" si="2"/>
        <v>4500</v>
      </c>
      <c r="I20" s="5">
        <f t="shared" si="2"/>
        <v>0</v>
      </c>
      <c r="J20" s="5">
        <f t="shared" si="2"/>
        <v>3904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Lizette van der Laan</dc:creator>
  <cp:lastModifiedBy>Lizette van der Laan</cp:lastModifiedBy>
  <dcterms:created xsi:type="dcterms:W3CDTF">2026-08-20T10:49:20Z</dcterms:created>
  <dcterms:modified xsi:type="dcterms:W3CDTF">2026-08-20T10:52:28Z</dcterms:modified>
</cp:coreProperties>
</file>