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2026\Berekening SDE++ en SCE subsidiehoogtes en advisering\4. Publicatie aanbestedingsdocumenten\Gepubliceerde definitieve documenten\"/>
    </mc:Choice>
  </mc:AlternateContent>
  <xr:revisionPtr revIDLastSave="0" documentId="13_ncr:1_{2851F32E-39F5-4139-8E49-91B6B840F952}" xr6:coauthVersionLast="47" xr6:coauthVersionMax="47" xr10:uidLastSave="{00000000-0000-0000-0000-000000000000}"/>
  <bookViews>
    <workbookView xWindow="28680" yWindow="-120" windowWidth="29040" windowHeight="15720" activeTab="1" xr2:uid="{69EC0627-9205-4D4E-99B6-92CD5DE48857}"/>
  </bookViews>
  <sheets>
    <sheet name="Toelichting" sheetId="1" r:id="rId1"/>
    <sheet name="Prijsblad Bijlage 1" sheetId="2" r:id="rId2"/>
  </sheets>
  <definedNames>
    <definedName name="_xlnm.Print_Area" localSheetId="1">'Prijsblad Bijlage 1'!$A$1:$C$40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1" i="2" l="1"/>
  <c r="C30" i="2"/>
  <c r="C29" i="2"/>
  <c r="C25" i="2"/>
  <c r="C24" i="2"/>
  <c r="C23" i="2"/>
  <c r="C19" i="2"/>
  <c r="C18" i="2"/>
  <c r="C17" i="2"/>
  <c r="C13" i="2"/>
  <c r="C12" i="2"/>
  <c r="C11" i="2"/>
  <c r="C32" i="2" l="1"/>
  <c r="C26" i="2"/>
  <c r="C20" i="2"/>
  <c r="C14" i="2"/>
  <c r="B34" i="2" l="1"/>
</calcChain>
</file>

<file path=xl/sharedStrings.xml><?xml version="1.0" encoding="utf-8"?>
<sst xmlns="http://schemas.openxmlformats.org/spreadsheetml/2006/main" count="51" uniqueCount="43">
  <si>
    <t>Toelichting op prijsopgaveformulier</t>
  </si>
  <si>
    <t>Opmerkingen:</t>
  </si>
  <si>
    <t xml:space="preserve">Het is niet toegestaan om een nul (0) of een negatieve waarde in te vullen. Wij maken u erop attent dat dergelijke Inschrijvingen zullen worden aangemerkt als onregelmatig en komen derhalve niet voor gunning in aanmerking. </t>
  </si>
  <si>
    <t>Bijlage 8 - Prijsopgaveformulier</t>
  </si>
  <si>
    <t>Naam Inschrijver (organisatie)</t>
  </si>
  <si>
    <t>Naam rechtsgeldig ondertekenaar:</t>
  </si>
  <si>
    <t>Functie:</t>
  </si>
  <si>
    <t>Plaats en datum:</t>
  </si>
  <si>
    <t>Handtekening:</t>
  </si>
  <si>
    <t>Europese aanbesteding 'berekenen van SDE++- en SCE-subsidiehoogtes en advisering'</t>
  </si>
  <si>
    <t>kenmerk: TN 369891</t>
  </si>
  <si>
    <t>het excel blad dient ook in PDF te worden aangeboden in Tenderned</t>
  </si>
  <si>
    <t>M.b.t. aanbesteding:</t>
  </si>
  <si>
    <t>Met referentie:</t>
  </si>
  <si>
    <t>Inschrijver dient op de volgende tabbladen in de geel gemarkeerde cellen de opgave van de kosten te vermelden waarvoor wordt ingeschreven</t>
  </si>
  <si>
    <t xml:space="preserve">Indexering op de bedragen is niet toegestaan </t>
  </si>
  <si>
    <t>alle vermelde bedragen zijn exclusief BTW en staan vast voor de gehele looptijd van de overeenkomst. Vier (4) keer een (1) jaar.</t>
  </si>
  <si>
    <t xml:space="preserve">Bijlage 1. Prijzenblad </t>
  </si>
  <si>
    <t>TN612284</t>
  </si>
  <si>
    <t xml:space="preserve">Publicatiedatum: </t>
  </si>
  <si>
    <t>Berekening van SDE++, CdF- en SCE Subsidiehoogtes en advisering</t>
  </si>
  <si>
    <t>Uurtarief per profiel exclusief BTW</t>
  </si>
  <si>
    <t>Totaalprijs per profiel</t>
  </si>
  <si>
    <t>Jaarsom Jaar 1 exclusief BTW</t>
  </si>
  <si>
    <t>Profiel Junior 380 uur</t>
  </si>
  <si>
    <t>Profiel Medior 400 uur</t>
  </si>
  <si>
    <t>Profiel Senior 160 uur</t>
  </si>
  <si>
    <r>
      <t xml:space="preserve">Scenario jaar 2
Jaar 2: 1x Small = 170uur en 3x Medium= 600 uur en 1x Large= 230 uur
</t>
    </r>
    <r>
      <rPr>
        <sz val="8"/>
        <color rgb="FF000000"/>
        <rFont val="Verdana"/>
        <family val="2"/>
      </rPr>
      <t>Junior: (1x100)+(3x60)+(1x30) =310 uur
Medior: ((1x50)+(3x100)+(1x100)=450 uur
Senior: (1x20)+(3x40)+(1x100)= 240 uur</t>
    </r>
  </si>
  <si>
    <r>
      <t xml:space="preserve">Scenario jaar 1
Jaar 1: 2x Small = 340uur en  3x Medium 200 uur = 600 uur en 0x Large.
</t>
    </r>
    <r>
      <rPr>
        <sz val="8"/>
        <color rgb="FF000000"/>
        <rFont val="Verdana"/>
        <family val="2"/>
      </rPr>
      <t>Junior:(2x100)+(3x 60)=380 uur
Medior:(2x50)+(3x100)=400 uur
Senior:(2 x 20)+(3x40)=160 uur </t>
    </r>
  </si>
  <si>
    <t>Profiel Junior 310 uur</t>
  </si>
  <si>
    <t>Profiel Medior 450 uur</t>
  </si>
  <si>
    <t>Profiel Senior 240 uur</t>
  </si>
  <si>
    <t>Jaarsom Jaar 2 exclusief BTW</t>
  </si>
  <si>
    <r>
      <t xml:space="preserve">Scenario jaar 3
Jaar 3: 2x Small = 340uur en 2x Medium= 400 uur en 1x Large= 230 uur
</t>
    </r>
    <r>
      <rPr>
        <sz val="8"/>
        <color rgb="FF000000"/>
        <rFont val="Verdana"/>
        <family val="2"/>
      </rPr>
      <t>Junior: (2x100)+(2x60)+(1x30) =350 uur
Medior: (2x50)+(2x100)+(1x100)=400 uur
Senior: (2x20)+(2x40)+(1x100)= 220 uur</t>
    </r>
  </si>
  <si>
    <t>Profiel Junior 350 uur</t>
  </si>
  <si>
    <t>Profiel Senior 220 uur</t>
  </si>
  <si>
    <t>Jaarsom Jaar 3 exclusief BTW</t>
  </si>
  <si>
    <r>
      <t xml:space="preserve">Scenario jaar 4
Jaar 4: 1x Small = 170uur en 1x Medium= 200 uur en 3x Large= 230 uur
</t>
    </r>
    <r>
      <rPr>
        <sz val="8"/>
        <color rgb="FF000000"/>
        <rFont val="Verdana"/>
        <family val="2"/>
      </rPr>
      <t>Junior: (1x100)+(1x60)+(3x30) =250 uur
Medior: (1x50)+(1x100)+(3x100)=450 uur
Senior: (1x20)+(1x40)+(3x100)= 360 uur</t>
    </r>
  </si>
  <si>
    <t>Profiel Junior 250 uur</t>
  </si>
  <si>
    <t>Profiel Senior 360 uur</t>
  </si>
  <si>
    <t>Jaarsom Jaar 4 exclusief BTW</t>
  </si>
  <si>
    <r>
      <t xml:space="preserve">Totaal beoordelingsprijs exclusief BTW
</t>
    </r>
    <r>
      <rPr>
        <sz val="8"/>
        <color theme="1"/>
        <rFont val="Verdana"/>
        <family val="2"/>
      </rPr>
      <t>Jaarsom 1 + Jaarsom 2 + Jaarsom 3 + Jaarsom 4</t>
    </r>
  </si>
  <si>
    <t>Inschrijver dient de geel arceerde cellen invullen met de gehanteerde uurtarieven.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</si>
</sst>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[$-413]d\ mmmm\ yy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9"/>
      <color theme="1"/>
      <name val="Verdana"/>
      <family val="2"/>
    </font>
    <font>
      <b/>
      <sz val="10"/>
      <color indexed="8"/>
      <name val="Verdana"/>
      <family val="2"/>
    </font>
    <font>
      <sz val="9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sz val="8"/>
      <color rgb="FF000000"/>
      <name val="Verdana"/>
      <family val="2"/>
    </font>
    <font>
      <sz val="8"/>
      <color theme="1"/>
      <name val="Verdana"/>
      <family val="2"/>
    </font>
    <font>
      <sz val="1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ill="1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  <xf numFmtId="0" fontId="3" fillId="0" borderId="0" xfId="0" applyFont="1" applyFill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10" fillId="0" borderId="0" xfId="0" applyFont="1" applyAlignment="1"/>
    <xf numFmtId="0" fontId="9" fillId="0" borderId="0" xfId="0" applyFont="1" applyAlignment="1"/>
    <xf numFmtId="0" fontId="9" fillId="0" borderId="0" xfId="0" applyFont="1"/>
    <xf numFmtId="15" fontId="10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left"/>
    </xf>
    <xf numFmtId="0" fontId="3" fillId="0" borderId="0" xfId="0" applyFont="1" applyBorder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0" fontId="8" fillId="4" borderId="0" xfId="0" applyFont="1" applyFill="1" applyBorder="1" applyAlignment="1"/>
    <xf numFmtId="0" fontId="11" fillId="0" borderId="0" xfId="0" applyFont="1" applyBorder="1" applyAlignment="1">
      <alignment horizontal="center"/>
    </xf>
    <xf numFmtId="164" fontId="11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right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164" fontId="11" fillId="6" borderId="1" xfId="0" applyNumberFormat="1" applyFont="1" applyFill="1" applyBorder="1" applyAlignment="1">
      <alignment horizontal="right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/>
    </xf>
    <xf numFmtId="164" fontId="3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0" fontId="3" fillId="6" borderId="1" xfId="0" applyFont="1" applyFill="1" applyBorder="1" applyAlignment="1">
      <alignment horizontal="left"/>
    </xf>
    <xf numFmtId="164" fontId="3" fillId="6" borderId="1" xfId="0" applyNumberFormat="1" applyFont="1" applyFill="1" applyBorder="1" applyAlignment="1">
      <alignment horizontal="right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/>
    </xf>
    <xf numFmtId="164" fontId="3" fillId="8" borderId="1" xfId="0" applyNumberFormat="1" applyFont="1" applyFill="1" applyBorder="1" applyAlignment="1">
      <alignment horizontal="right"/>
    </xf>
    <xf numFmtId="164" fontId="11" fillId="8" borderId="1" xfId="0" applyNumberFormat="1" applyFont="1" applyFill="1" applyBorder="1" applyAlignment="1">
      <alignment horizontal="right"/>
    </xf>
    <xf numFmtId="0" fontId="11" fillId="9" borderId="1" xfId="0" applyFont="1" applyFill="1" applyBorder="1" applyAlignment="1">
      <alignment horizontal="center" wrapText="1"/>
    </xf>
    <xf numFmtId="0" fontId="10" fillId="0" borderId="0" xfId="0" applyFont="1" applyAlignment="1">
      <alignment vertical="top" wrapText="1"/>
    </xf>
    <xf numFmtId="0" fontId="11" fillId="0" borderId="6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7" fillId="3" borderId="1" xfId="0" applyFont="1" applyFill="1" applyBorder="1" applyAlignment="1" applyProtection="1">
      <alignment horizontal="center" vertical="top"/>
      <protection locked="0"/>
    </xf>
    <xf numFmtId="0" fontId="3" fillId="3" borderId="1" xfId="0" applyFont="1" applyFill="1" applyBorder="1" applyAlignment="1" applyProtection="1">
      <alignment horizontal="center" vertical="top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11" fillId="5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164" fontId="11" fillId="9" borderId="1" xfId="0" applyNumberFormat="1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1468755</xdr:colOff>
      <xdr:row>0</xdr:row>
      <xdr:rowOff>0</xdr:rowOff>
    </xdr:from>
    <xdr:to>
      <xdr:col>2</xdr:col>
      <xdr:colOff>167640</xdr:colOff>
      <xdr:row>4</xdr:row>
      <xdr:rowOff>283845</xdr:rowOff>
    </xdr:to>
    <xdr:pic>
      <xdr:nvPicPr>
        <xdr:cNvPr id="17" name="Afbeelding 16" descr="Placeholder_Logo.png">
          <a:extLst>
            <a:ext uri="{FF2B5EF4-FFF2-40B4-BE49-F238E27FC236}">
              <a16:creationId xmlns:a16="http://schemas.microsoft.com/office/drawing/2014/main" id="{C22AA5E5-2A9C-446E-AF76-8B898137D49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1105" y="0"/>
          <a:ext cx="464820" cy="1609725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 editAs="oneCell">
    <xdr:from>
      <xdr:col>2</xdr:col>
      <xdr:colOff>144780</xdr:colOff>
      <xdr:row>0</xdr:row>
      <xdr:rowOff>13335</xdr:rowOff>
    </xdr:from>
    <xdr:to>
      <xdr:col>3</xdr:col>
      <xdr:colOff>586740</xdr:colOff>
      <xdr:row>4</xdr:row>
      <xdr:rowOff>20955</xdr:rowOff>
    </xdr:to>
    <xdr:pic>
      <xdr:nvPicPr>
        <xdr:cNvPr id="18" name="Afbeelding 17" descr="G:\ICT\E-services\8.Diensten\FB DocGen\DocGen Beheer IenM\NIEUW Ministerie van Infrastructuur en Waterstaat\1.png">
          <a:extLst>
            <a:ext uri="{FF2B5EF4-FFF2-40B4-BE49-F238E27FC236}">
              <a16:creationId xmlns:a16="http://schemas.microsoft.com/office/drawing/2014/main" id="{821FD6D3-CDFB-41D4-81D6-02E6022B0064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478780" y="13335"/>
          <a:ext cx="213169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BC163-A53B-48BB-94A8-8699F16A75CA}">
  <dimension ref="B1:F19"/>
  <sheetViews>
    <sheetView topLeftCell="A13" workbookViewId="0">
      <selection activeCell="B18" sqref="B18"/>
    </sheetView>
  </sheetViews>
  <sheetFormatPr defaultRowHeight="14.4" x14ac:dyDescent="0.3"/>
  <cols>
    <col min="2" max="2" width="84.88671875" customWidth="1"/>
    <col min="3" max="6" width="9.109375" hidden="1" customWidth="1"/>
  </cols>
  <sheetData>
    <row r="1" spans="2:6" ht="17.399999999999999" x14ac:dyDescent="0.3">
      <c r="B1" s="1" t="s">
        <v>3</v>
      </c>
    </row>
    <row r="2" spans="2:6" x14ac:dyDescent="0.3">
      <c r="B2" s="2" t="s">
        <v>9</v>
      </c>
    </row>
    <row r="3" spans="2:6" x14ac:dyDescent="0.3">
      <c r="B3" s="6" t="s">
        <v>10</v>
      </c>
    </row>
    <row r="4" spans="2:6" x14ac:dyDescent="0.3">
      <c r="B4" s="2"/>
    </row>
    <row r="5" spans="2:6" x14ac:dyDescent="0.3">
      <c r="B5" s="2"/>
    </row>
    <row r="6" spans="2:6" x14ac:dyDescent="0.3">
      <c r="B6" s="2"/>
    </row>
    <row r="7" spans="2:6" x14ac:dyDescent="0.3">
      <c r="B7" s="2"/>
    </row>
    <row r="8" spans="2:6" x14ac:dyDescent="0.3">
      <c r="B8" s="2"/>
    </row>
    <row r="12" spans="2:6" ht="16.2" x14ac:dyDescent="0.3">
      <c r="B12" s="3" t="s">
        <v>0</v>
      </c>
    </row>
    <row r="13" spans="2:6" ht="15" thickBot="1" x14ac:dyDescent="0.35"/>
    <row r="14" spans="2:6" ht="15" thickBot="1" x14ac:dyDescent="0.35">
      <c r="B14" s="46" t="s">
        <v>1</v>
      </c>
      <c r="C14" s="47"/>
      <c r="D14" s="47"/>
      <c r="E14" s="47"/>
      <c r="F14" s="48"/>
    </row>
    <row r="15" spans="2:6" ht="34.5" customHeight="1" x14ac:dyDescent="0.3">
      <c r="B15" s="5" t="s">
        <v>14</v>
      </c>
      <c r="C15" s="5"/>
      <c r="D15" s="5"/>
      <c r="E15" s="5"/>
      <c r="F15" s="5"/>
    </row>
    <row r="16" spans="2:6" ht="66.75" customHeight="1" x14ac:dyDescent="0.3">
      <c r="B16" s="4" t="s">
        <v>2</v>
      </c>
      <c r="C16" s="4"/>
      <c r="D16" s="4"/>
      <c r="E16" s="4"/>
      <c r="F16" s="4"/>
    </row>
    <row r="17" spans="2:2" x14ac:dyDescent="0.3">
      <c r="B17" s="4" t="s">
        <v>11</v>
      </c>
    </row>
    <row r="18" spans="2:2" ht="28.8" x14ac:dyDescent="0.3">
      <c r="B18" s="4" t="s">
        <v>16</v>
      </c>
    </row>
    <row r="19" spans="2:2" x14ac:dyDescent="0.3">
      <c r="B19" s="4" t="s">
        <v>15</v>
      </c>
    </row>
  </sheetData>
  <mergeCells count="1">
    <mergeCell ref="B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E93D3-DF6E-4F3F-9630-8D2579BE870F}">
  <sheetPr>
    <pageSetUpPr fitToPage="1"/>
  </sheetPr>
  <dimension ref="A1:N47"/>
  <sheetViews>
    <sheetView showGridLines="0" tabSelected="1" topLeftCell="A17" zoomScaleNormal="100" workbookViewId="0">
      <selection activeCell="E34" sqref="E34"/>
    </sheetView>
  </sheetViews>
  <sheetFormatPr defaultRowHeight="13.8" x14ac:dyDescent="0.25"/>
  <cols>
    <col min="1" max="1" width="52" style="2" bestFit="1" customWidth="1"/>
    <col min="2" max="2" width="25.88671875" style="2" customWidth="1"/>
    <col min="3" max="4" width="24.6640625" style="2" customWidth="1"/>
    <col min="5" max="5" width="31.33203125" style="2" customWidth="1"/>
    <col min="6" max="6" width="29.109375" style="2" customWidth="1"/>
    <col min="7" max="7" width="19" style="2" customWidth="1"/>
    <col min="8" max="16384" width="8.88671875" style="2"/>
  </cols>
  <sheetData>
    <row r="1" spans="1:14" ht="24" customHeight="1" x14ac:dyDescent="0.3">
      <c r="A1" s="1" t="s">
        <v>17</v>
      </c>
      <c r="B1" s="1"/>
    </row>
    <row r="2" spans="1:14" ht="31.2" customHeight="1" x14ac:dyDescent="0.25">
      <c r="A2" s="49" t="s">
        <v>42</v>
      </c>
      <c r="B2" s="49"/>
    </row>
    <row r="3" spans="1:14" ht="24" customHeight="1" x14ac:dyDescent="0.3">
      <c r="A3" s="1"/>
      <c r="B3" s="1"/>
    </row>
    <row r="4" spans="1:14" ht="24" customHeight="1" x14ac:dyDescent="0.3">
      <c r="A4" s="1"/>
      <c r="B4" s="1"/>
    </row>
    <row r="5" spans="1:14" ht="41.4" customHeight="1" x14ac:dyDescent="0.3">
      <c r="A5" s="1"/>
      <c r="B5" s="1"/>
    </row>
    <row r="6" spans="1:14" ht="37.799999999999997" customHeight="1" x14ac:dyDescent="0.25">
      <c r="A6" s="12" t="s">
        <v>12</v>
      </c>
      <c r="B6" s="50" t="s">
        <v>20</v>
      </c>
      <c r="C6" s="50"/>
      <c r="D6" s="41"/>
      <c r="E6" s="41"/>
    </row>
    <row r="7" spans="1:14" ht="15" customHeight="1" x14ac:dyDescent="0.25">
      <c r="A7" s="11" t="s">
        <v>13</v>
      </c>
      <c r="B7" s="11" t="s">
        <v>18</v>
      </c>
      <c r="C7" s="10"/>
      <c r="D7" s="10"/>
      <c r="E7" s="7"/>
    </row>
    <row r="8" spans="1:14" ht="15" customHeight="1" x14ac:dyDescent="0.25">
      <c r="A8" s="11" t="s">
        <v>19</v>
      </c>
      <c r="B8" s="14">
        <v>46288</v>
      </c>
      <c r="C8" s="13"/>
      <c r="D8" s="7"/>
      <c r="E8" s="7"/>
    </row>
    <row r="9" spans="1:14" x14ac:dyDescent="0.25">
      <c r="A9" s="8"/>
      <c r="B9" s="8"/>
      <c r="C9" s="8"/>
      <c r="D9" s="8"/>
      <c r="E9" s="8"/>
      <c r="F9" s="8"/>
    </row>
    <row r="10" spans="1:14" ht="78" customHeight="1" x14ac:dyDescent="0.25">
      <c r="A10" s="22" t="s">
        <v>28</v>
      </c>
      <c r="B10" s="23" t="s">
        <v>21</v>
      </c>
      <c r="C10" s="23" t="s">
        <v>22</v>
      </c>
      <c r="D10" s="8"/>
      <c r="E10" s="8"/>
      <c r="F10" s="8"/>
      <c r="L10" s="21"/>
      <c r="M10" s="21"/>
      <c r="N10" s="21"/>
    </row>
    <row r="11" spans="1:14" x14ac:dyDescent="0.25">
      <c r="A11" s="16" t="s">
        <v>24</v>
      </c>
      <c r="B11" s="60"/>
      <c r="C11" s="17">
        <f>SUM(B11*380)</f>
        <v>0</v>
      </c>
      <c r="D11" s="9"/>
      <c r="L11" s="21"/>
      <c r="M11" s="21"/>
      <c r="N11" s="21"/>
    </row>
    <row r="12" spans="1:14" x14ac:dyDescent="0.25">
      <c r="A12" s="16" t="s">
        <v>25</v>
      </c>
      <c r="B12" s="60"/>
      <c r="C12" s="17">
        <f>SUM(B12*400)</f>
        <v>0</v>
      </c>
      <c r="D12" s="9"/>
      <c r="L12" s="21"/>
      <c r="M12" s="21"/>
      <c r="N12" s="21"/>
    </row>
    <row r="13" spans="1:14" x14ac:dyDescent="0.25">
      <c r="A13" s="16" t="s">
        <v>26</v>
      </c>
      <c r="B13" s="60"/>
      <c r="C13" s="17">
        <f>SUM(B13*160)</f>
        <v>0</v>
      </c>
      <c r="D13" s="9"/>
      <c r="L13" s="21"/>
      <c r="M13" s="21"/>
      <c r="N13" s="21"/>
    </row>
    <row r="14" spans="1:14" x14ac:dyDescent="0.25">
      <c r="A14" s="54" t="s">
        <v>23</v>
      </c>
      <c r="B14" s="54"/>
      <c r="C14" s="24">
        <f>SUM(C11:C13)</f>
        <v>0</v>
      </c>
      <c r="D14" s="9"/>
    </row>
    <row r="15" spans="1:14" x14ac:dyDescent="0.25">
      <c r="A15" s="9"/>
      <c r="B15" s="9"/>
      <c r="C15" s="9"/>
      <c r="D15" s="9"/>
    </row>
    <row r="16" spans="1:14" ht="68.400000000000006" x14ac:dyDescent="0.25">
      <c r="A16" s="25" t="s">
        <v>27</v>
      </c>
      <c r="B16" s="26" t="s">
        <v>21</v>
      </c>
      <c r="C16" s="26" t="s">
        <v>22</v>
      </c>
      <c r="D16" s="9"/>
    </row>
    <row r="17" spans="1:4" x14ac:dyDescent="0.25">
      <c r="A17" s="33" t="s">
        <v>29</v>
      </c>
      <c r="B17" s="60"/>
      <c r="C17" s="34">
        <f>SUM(B17*310)</f>
        <v>0</v>
      </c>
      <c r="D17" s="9"/>
    </row>
    <row r="18" spans="1:4" x14ac:dyDescent="0.25">
      <c r="A18" s="33" t="s">
        <v>30</v>
      </c>
      <c r="B18" s="60"/>
      <c r="C18" s="34">
        <f>SUM(B18*450)</f>
        <v>0</v>
      </c>
      <c r="D18" s="9"/>
    </row>
    <row r="19" spans="1:4" x14ac:dyDescent="0.25">
      <c r="A19" s="33" t="s">
        <v>31</v>
      </c>
      <c r="B19" s="60"/>
      <c r="C19" s="34">
        <f>SUM(B19*240)</f>
        <v>0</v>
      </c>
      <c r="D19" s="15"/>
    </row>
    <row r="20" spans="1:4" ht="16.2" x14ac:dyDescent="0.3">
      <c r="A20" s="55" t="s">
        <v>32</v>
      </c>
      <c r="B20" s="55"/>
      <c r="C20" s="27">
        <f>SUM(C17:C19)</f>
        <v>0</v>
      </c>
      <c r="D20" s="18"/>
    </row>
    <row r="21" spans="1:4" ht="16.2" x14ac:dyDescent="0.3">
      <c r="A21" s="19"/>
      <c r="B21" s="19"/>
      <c r="C21" s="20"/>
      <c r="D21" s="18"/>
    </row>
    <row r="22" spans="1:4" ht="68.400000000000006" x14ac:dyDescent="0.3">
      <c r="A22" s="28" t="s">
        <v>33</v>
      </c>
      <c r="B22" s="29" t="s">
        <v>21</v>
      </c>
      <c r="C22" s="29" t="s">
        <v>22</v>
      </c>
      <c r="D22" s="18"/>
    </row>
    <row r="23" spans="1:4" ht="16.2" x14ac:dyDescent="0.3">
      <c r="A23" s="30" t="s">
        <v>34</v>
      </c>
      <c r="B23" s="60"/>
      <c r="C23" s="31">
        <f>SUM(B23*350)</f>
        <v>0</v>
      </c>
      <c r="D23" s="18"/>
    </row>
    <row r="24" spans="1:4" ht="16.2" x14ac:dyDescent="0.3">
      <c r="A24" s="30" t="s">
        <v>25</v>
      </c>
      <c r="B24" s="60"/>
      <c r="C24" s="31">
        <f>SUM(B24*400)</f>
        <v>0</v>
      </c>
      <c r="D24" s="18"/>
    </row>
    <row r="25" spans="1:4" ht="16.2" x14ac:dyDescent="0.3">
      <c r="A25" s="30" t="s">
        <v>35</v>
      </c>
      <c r="B25" s="60"/>
      <c r="C25" s="31">
        <f>SUM(B25*220)</f>
        <v>0</v>
      </c>
      <c r="D25" s="18"/>
    </row>
    <row r="26" spans="1:4" ht="16.2" x14ac:dyDescent="0.3">
      <c r="A26" s="56" t="s">
        <v>36</v>
      </c>
      <c r="B26" s="56"/>
      <c r="C26" s="32">
        <f>SUM(C23:C25)</f>
        <v>0</v>
      </c>
      <c r="D26" s="18"/>
    </row>
    <row r="27" spans="1:4" ht="16.2" x14ac:dyDescent="0.3">
      <c r="A27" s="19"/>
      <c r="B27" s="19"/>
      <c r="C27" s="20"/>
      <c r="D27" s="18"/>
    </row>
    <row r="28" spans="1:4" ht="68.400000000000006" x14ac:dyDescent="0.3">
      <c r="A28" s="35" t="s">
        <v>37</v>
      </c>
      <c r="B28" s="36" t="s">
        <v>21</v>
      </c>
      <c r="C28" s="36" t="s">
        <v>22</v>
      </c>
      <c r="D28" s="18"/>
    </row>
    <row r="29" spans="1:4" ht="16.2" x14ac:dyDescent="0.3">
      <c r="A29" s="37" t="s">
        <v>38</v>
      </c>
      <c r="B29" s="60"/>
      <c r="C29" s="38">
        <f>SUM(B29*250)</f>
        <v>0</v>
      </c>
      <c r="D29" s="18"/>
    </row>
    <row r="30" spans="1:4" ht="16.2" x14ac:dyDescent="0.3">
      <c r="A30" s="37" t="s">
        <v>30</v>
      </c>
      <c r="B30" s="60"/>
      <c r="C30" s="38">
        <f>SUM(B30*450)</f>
        <v>0</v>
      </c>
      <c r="D30" s="18"/>
    </row>
    <row r="31" spans="1:4" ht="16.2" x14ac:dyDescent="0.3">
      <c r="A31" s="37" t="s">
        <v>39</v>
      </c>
      <c r="B31" s="60"/>
      <c r="C31" s="38">
        <f>SUM(B31*360)</f>
        <v>0</v>
      </c>
      <c r="D31" s="18"/>
    </row>
    <row r="32" spans="1:4" ht="16.2" x14ac:dyDescent="0.3">
      <c r="A32" s="57" t="s">
        <v>40</v>
      </c>
      <c r="B32" s="57"/>
      <c r="C32" s="39">
        <f>SUM(C29:C31)</f>
        <v>0</v>
      </c>
      <c r="D32" s="18"/>
    </row>
    <row r="33" spans="1:4" ht="16.2" x14ac:dyDescent="0.3">
      <c r="A33" s="19"/>
      <c r="B33" s="19"/>
      <c r="C33" s="20"/>
      <c r="D33" s="18"/>
    </row>
    <row r="34" spans="1:4" ht="36.6" customHeight="1" x14ac:dyDescent="0.3">
      <c r="A34" s="40" t="s">
        <v>41</v>
      </c>
      <c r="B34" s="58">
        <f>SUM(C14+C20+C26+C32)</f>
        <v>0</v>
      </c>
      <c r="C34" s="59"/>
      <c r="D34" s="18"/>
    </row>
    <row r="35" spans="1:4" ht="16.2" x14ac:dyDescent="0.3">
      <c r="A35" s="42"/>
      <c r="B35" s="19"/>
      <c r="C35" s="20"/>
      <c r="D35" s="18"/>
    </row>
    <row r="36" spans="1:4" x14ac:dyDescent="0.25">
      <c r="A36" s="43" t="s">
        <v>4</v>
      </c>
      <c r="B36" s="52"/>
      <c r="C36" s="52"/>
    </row>
    <row r="37" spans="1:4" x14ac:dyDescent="0.25">
      <c r="A37" s="44" t="s">
        <v>5</v>
      </c>
      <c r="B37" s="53"/>
      <c r="C37" s="53"/>
    </row>
    <row r="38" spans="1:4" x14ac:dyDescent="0.25">
      <c r="A38" s="45" t="s">
        <v>6</v>
      </c>
      <c r="B38" s="51"/>
      <c r="C38" s="51"/>
    </row>
    <row r="39" spans="1:4" x14ac:dyDescent="0.25">
      <c r="A39" s="45" t="s">
        <v>7</v>
      </c>
      <c r="B39" s="51"/>
      <c r="C39" s="51"/>
    </row>
    <row r="40" spans="1:4" x14ac:dyDescent="0.25">
      <c r="A40" s="45" t="s">
        <v>8</v>
      </c>
      <c r="B40" s="51"/>
      <c r="C40" s="51"/>
    </row>
    <row r="47" spans="1:4" ht="41.25" customHeight="1" x14ac:dyDescent="0.25"/>
  </sheetData>
  <sheetProtection algorithmName="SHA-512" hashValue="ReSSnN4mxeTJXPozERG56xvo6tKV2kEbV320tS22cyvLWfL2mkKkzVoBoqIN0FpCAY8IdArr06jHXbuwW6oChg==" saltValue="1KVE2F84oULV/l5cyruFHg==" spinCount="100000" sheet="1" objects="1" scenarios="1"/>
  <mergeCells count="12">
    <mergeCell ref="A2:B2"/>
    <mergeCell ref="B6:C6"/>
    <mergeCell ref="B39:C39"/>
    <mergeCell ref="B40:C40"/>
    <mergeCell ref="B36:C36"/>
    <mergeCell ref="B37:C37"/>
    <mergeCell ref="B38:C38"/>
    <mergeCell ref="A14:B14"/>
    <mergeCell ref="A20:B20"/>
    <mergeCell ref="A26:B26"/>
    <mergeCell ref="A32:B32"/>
    <mergeCell ref="B34:C34"/>
  </mergeCells>
  <pageMargins left="0.7" right="0.7" top="0.75" bottom="0.75" header="0.3" footer="0.3"/>
  <pageSetup paperSize="9"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A7B2F16C7E1B4ABBF3C36DBCB69BD2" ma:contentTypeVersion="0" ma:contentTypeDescription="Een nieuw document maken." ma:contentTypeScope="" ma:versionID="139c2be4762ffe44470796f17f830ce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EF8AB9-98BE-4374-91BE-5752BD5FA0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E16FBE4-0322-44A0-9397-D6A509CD4C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FC4611-E65C-46A0-9AD4-7ECFE37D3657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Toelichting</vt:lpstr>
      <vt:lpstr>Prijsblad Bijlage 1</vt:lpstr>
      <vt:lpstr>'Prijsblad Bijlage 1'!Afdrukbereik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Harinck</dc:creator>
  <cp:lastModifiedBy>Harinck, R.F.W. (Richard) - FIB/UDAC/FenI</cp:lastModifiedBy>
  <dcterms:created xsi:type="dcterms:W3CDTF">2022-01-11T16:10:49Z</dcterms:created>
  <dcterms:modified xsi:type="dcterms:W3CDTF">2026-09-23T13:06:48Z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0x01010088A7B2F16C7E1B4ABBF3C36DBCB69BD2</vt:lpwstr>
  </property>
</Properties>
</file>