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emeentewestlandnl.sharepoint.com/sites/INK01Aanbestedingen-OVK-EXT-D2026-06667CEUOAWMOwoningaanpassingen/Gedeelde documenten/002 Aanbestedingsstukken/Publicatie/"/>
    </mc:Choice>
  </mc:AlternateContent>
  <xr:revisionPtr revIDLastSave="6" documentId="8_{515F3B06-CB0C-4537-BB7B-0F9B8251CA40}" xr6:coauthVersionLast="47" xr6:coauthVersionMax="47" xr10:uidLastSave="{CD02FA7A-81EB-4D01-AC45-7AC1553A5D6D}"/>
  <bookViews>
    <workbookView xWindow="-108" yWindow="-108" windowWidth="23256" windowHeight="12456" xr2:uid="{B0430592-D695-43D3-BAF1-4AAE0A464C6C}"/>
  </bookViews>
  <sheets>
    <sheet name="Instructie" sheetId="2" r:id="rId1"/>
    <sheet name="Prijzenblad"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8" i="1" l="1"/>
  <c r="F144" i="1" l="1"/>
  <c r="F136" i="1"/>
  <c r="F135" i="1"/>
  <c r="F134" i="1"/>
  <c r="F133" i="1"/>
  <c r="F123" i="1"/>
  <c r="F122" i="1"/>
  <c r="F121" i="1"/>
  <c r="F113" i="1"/>
  <c r="F112" i="1"/>
  <c r="F111" i="1"/>
  <c r="F110" i="1"/>
  <c r="F109" i="1"/>
  <c r="F108" i="1"/>
  <c r="F105" i="1"/>
  <c r="F104" i="1"/>
  <c r="F103" i="1"/>
  <c r="F102" i="1"/>
  <c r="F94" i="1"/>
  <c r="F93" i="1"/>
  <c r="F92" i="1"/>
  <c r="F91" i="1"/>
  <c r="F90" i="1"/>
  <c r="F89" i="1"/>
  <c r="F88" i="1"/>
  <c r="F87" i="1"/>
  <c r="F86" i="1"/>
  <c r="F96" i="1" l="1"/>
  <c r="F78" i="1"/>
  <c r="F77" i="1"/>
  <c r="F76" i="1"/>
  <c r="F75" i="1"/>
  <c r="F74" i="1"/>
  <c r="F73" i="1"/>
  <c r="F72" i="1"/>
  <c r="F71" i="1"/>
  <c r="F70" i="1"/>
  <c r="F67" i="1"/>
  <c r="F66" i="1"/>
  <c r="F65" i="1"/>
  <c r="F64" i="1"/>
  <c r="F63" i="1"/>
  <c r="F62" i="1"/>
  <c r="F61" i="1"/>
  <c r="F60" i="1"/>
  <c r="F59" i="1"/>
  <c r="F58" i="1"/>
  <c r="F57" i="1"/>
  <c r="F54" i="1"/>
  <c r="F53" i="1"/>
  <c r="F50" i="1"/>
  <c r="F49" i="1"/>
  <c r="F48" i="1"/>
  <c r="F47" i="1"/>
  <c r="F46" i="1"/>
  <c r="F45" i="1"/>
  <c r="F9" i="1"/>
  <c r="F10" i="1"/>
  <c r="F80" i="1" l="1"/>
  <c r="F37" i="1" l="1"/>
  <c r="F36" i="1"/>
  <c r="F35" i="1"/>
  <c r="F34" i="1"/>
  <c r="F33" i="1"/>
  <c r="F32" i="1"/>
  <c r="F31" i="1"/>
  <c r="F30" i="1"/>
  <c r="F29" i="1"/>
  <c r="F28" i="1"/>
  <c r="F27" i="1"/>
  <c r="F24" i="1"/>
  <c r="F23" i="1"/>
  <c r="F22" i="1"/>
  <c r="F21" i="1"/>
  <c r="F20" i="1"/>
  <c r="F19" i="1"/>
  <c r="F18" i="1"/>
  <c r="F17" i="1"/>
  <c r="F16" i="1"/>
  <c r="F15" i="1"/>
  <c r="F14" i="1"/>
  <c r="F13" i="1"/>
  <c r="F12" i="1"/>
  <c r="F11" i="1"/>
  <c r="F146" i="1"/>
  <c r="F138" i="1"/>
  <c r="F140" i="1" s="1"/>
  <c r="F125" i="1"/>
  <c r="F127" i="1" s="1"/>
  <c r="F115" i="1"/>
  <c r="F117" i="1" s="1"/>
  <c r="F98" i="1"/>
  <c r="F82" i="1"/>
  <c r="F148" i="1" l="1"/>
  <c r="F39" i="1"/>
  <c r="F41" i="1" s="1"/>
  <c r="F151" i="1" l="1"/>
  <c r="F152" i="1"/>
</calcChain>
</file>

<file path=xl/sharedStrings.xml><?xml version="1.0" encoding="utf-8"?>
<sst xmlns="http://schemas.openxmlformats.org/spreadsheetml/2006/main" count="285" uniqueCount="142">
  <si>
    <t>Bijlage 5 - Prijzenblad Woningaanpassingen Wmo</t>
  </si>
  <si>
    <t>Toelichting</t>
  </si>
  <si>
    <t xml:space="preserve">Dit formulier dient door de Inschrijver naar waarheid te worden ingevuld en dient te worden ondertekend door een persoon die blijkens het handelsregister, of een volmacht van degene die blijkens </t>
  </si>
  <si>
    <t>het handelsregister, bevoegd is om Inschrijver te vertegenwoordigen en om namens Inschrijver dit formulier te ondertekenen.</t>
  </si>
  <si>
    <t xml:space="preserve">Het is NIET toegestaan de opmaak van het prijzenblad anders dan aangegeven te wijzigen. Het door een Inschrijver zelfstandig wijzigen van de opmaak van deze bijlage maakt de Inschrijving </t>
  </si>
  <si>
    <t>onvergelijkbaar met andere Inschrijvingen en kan leiden tot uitsluiting van Inschrijver.</t>
  </si>
  <si>
    <t>De door de Inschrijver aangeboden tarieven dienen all-in tarieven (excl. BTW) te zijn. De gehele dienstverlening zoals omschreven in het beschrijvend document en het programma van eisen dient in de tarieven zijn opgenomen.</t>
  </si>
  <si>
    <t>U dient de geel gemarkeerde cellen in te vullen.</t>
  </si>
  <si>
    <t>Bij invulling van de prijzen dient u de volgende uitgangspunten te hanteren:</t>
  </si>
  <si>
    <t>- Als algemene beperking geldt dat negatieve bedragen of bedragen van € 0 niet mogen worden gegeven.</t>
  </si>
  <si>
    <t>- De op te geven prijzen dienen de volledige dienstverlening te dekken, zoals gespecificeerd in de aanbestedingsstukken. Daarbij dienen de op te geven prijzen de door u daadwerkelijk gemaakte kosten volledig te dekken</t>
  </si>
  <si>
    <t>- De op te geven prijs voor het uurloon (L onder onderdeel 7 Arbeid) mag niet hoger zijn dan € 90,00 per uur. Als Inschrijver met een hogere prijs inschrijft, wordt de Inschrijver uitgesloten.</t>
  </si>
  <si>
    <t>- Niet in de prijzen opgenomen kosten zullen niet worden vergoed, tenzij de gemeente daarop uitdrukkelijk een uitzondering maakt in de aanbestedingsstukken.</t>
  </si>
  <si>
    <t>- Inschrijver dient op het prijzenblad netto prijzen aan te bieden exclusief de verschuldigde btw.</t>
  </si>
  <si>
    <t>- Alle onderdelen van het prijzenblad dienen met bedragen te worden ingevuld. Vermeldingen en/of afkortingen zoals bijvoorbeeld 'n.v.t.', 'n.t.b.' etc. zijn dus niet toegestaan.</t>
  </si>
  <si>
    <t>Het niet hanteren van bovenstaande uitgangspunten kan leiden tot uitsluiting.</t>
  </si>
  <si>
    <t>De score voor dit onderdeel wordt als volgt berekend:</t>
  </si>
  <si>
    <t>- Onderdelen 1 tot en met 6 wegen voor een bepaald percentage mee in de beoordeling. Dit percentage staat vermeld onder het totaal van de inschrijfprijs per onderdeel.</t>
  </si>
  <si>
    <t>- De totaalprijs van de onderdelen 1 tot en met 6 worden vermenigvuldigd met het wegingspercentage, wat leidt tot de fictieve inschrijfprijs van dat onderdeel.</t>
  </si>
  <si>
    <t>- De totaalprijs van onderdeel 7 wordt niet meegewogen in de beoordeling.</t>
  </si>
  <si>
    <t>- Alle fictieve inschrijfprijzen worden bij elkaar opgeteld en leidt tot de totale fictieve inschrijfprijs (Cel F152). Deze totale fictieve inschrijfprijs is het uitgangspunt voor het berekening van de score op het gunningscriterium Prijs.</t>
  </si>
  <si>
    <t>Naam inschrijver:</t>
  </si>
  <si>
    <t>1) Bad- Douche- en Toilet</t>
  </si>
  <si>
    <t>A. Toilet</t>
  </si>
  <si>
    <t>Eenheid</t>
  </si>
  <si>
    <t>Indicatie aantal per jaar</t>
  </si>
  <si>
    <t>Inschrijfprijs per eenheid</t>
  </si>
  <si>
    <t xml:space="preserve">Inschrijfprijs totaal </t>
  </si>
  <si>
    <t>Verhoogde toiletpot op vloer (AO/PK 6+), exclusief toiletzitting en toiletdeksel.</t>
  </si>
  <si>
    <t>per stuk</t>
  </si>
  <si>
    <t>Verhoogde toiletpot op vloer (AO/PK 10+), circa 10 cm verhoogd exclusief toiletzitting en toiletdeksel.</t>
  </si>
  <si>
    <t>Toiletverhoger 5–7 cm voor hangend/zwevend toilet (achterbouwconstructie), ter verhoging van de zithoogte, inclusief bevestigingsmateriaal.</t>
  </si>
  <si>
    <t>Opklapbare toiletbeugel, diverse standaardlengtes, inclusief bevestigingsmateriaal.</t>
  </si>
  <si>
    <t>Opklapbare toiletbeugel, diverse standaardlengtes, inclusief bevestigingsmateriaal en indien noodzakelijk een steunpoot.</t>
  </si>
  <si>
    <t>Vloerconsole ten behoeve van een opklapbare toiletbeugel</t>
  </si>
  <si>
    <t>Elektronisch bidet (douche föhnzitting met onderdouche) zonder afstandbediening, inclusief montage en aansluiting op aanwezige water- en electriciteitsvoorzieningen</t>
  </si>
  <si>
    <t>Elektronisch bidet (douche föhnzitting met onderdouche) met afstandbediening, inclusief montage en aansluiting op aanwezige water- en electriciteitsvoorzieningen</t>
  </si>
  <si>
    <t>Elektronisch bidet (douche föhnzitting met onderdouche) met voetbediening, inclusief montage en aansluiting op aanwezige water- en electriciteitsvoorzieningen</t>
  </si>
  <si>
    <t>Toiletbeugelset standaard Levering en montage van een standaard toiletbeugelset bestaande uit twee opklapbare steunbeugels naast het toilet, inclusief bevestigingsmaterialen.</t>
  </si>
  <si>
    <t>Toiletbeugelset  6+ inclusief bevestigingsmaterialen en afwerking.</t>
  </si>
  <si>
    <t>Toiletbeugelset 10+  inclusief bevestigingsmaterialen en afwerking.</t>
  </si>
  <si>
    <t>Toiletbeugelset aangepast aan douchefohn inclusief bevestigingsmaterialen en afwerking</t>
  </si>
  <si>
    <t>Sanibroyeur-installatie inclusief standaard toilet en reservoir, bestaande wateraanvoer en afvoervoorziening aanwezig in de ruimte.</t>
  </si>
  <si>
    <t>Zorgtoilet voorzien van geïntegreerde warmwaterdouche, föhnfunctie en afstandsbediening, geschikt voor gebruikers met een verhoogde ondersteuningsbehoefte, inclusief levering, plaatsing, gebruiksklare oplevering, instructie aan de cliënt, verwijdering en afvoer van bestaand toilet en aansluiting op aanwezige water- en elektriciteitsvoorzieningen.</t>
  </si>
  <si>
    <t>Sta-oplift toilet (elektrische toiletlift) inclusief armleuningen, levering, montage en gebruiksklaar opleveren.</t>
  </si>
  <si>
    <t>Stomawastafel, compleet geleverd en gemonteerd</t>
  </si>
  <si>
    <t>B. Bad- en Douche</t>
  </si>
  <si>
    <t>Douchezitje opklapbaar met rugleuning, armleggers , inclusief levering en montage.</t>
  </si>
  <si>
    <t>Douchezitje opklapbaar met rugleuning, armleggers en hulppoot, inclusief levering en montage.</t>
  </si>
  <si>
    <t>Antislipbehandeling vloer, aanbrengen op bestaande vloerafwerking in natte ruimte, inclusief voorbereiding en oplevering.</t>
  </si>
  <si>
    <t>per m2</t>
  </si>
  <si>
    <t>Antislipvloer (indien slopen niet noodzakelijk is)</t>
  </si>
  <si>
    <t>Slopen en afvoeren bestaand bad en realiseren van een gelijkvloerse douche op afschot, inclusief alle benodigde materialen, leidingwerk, afvoer, waterdichting, tegelwerk, montagewerkzaamheden en oplevering.</t>
  </si>
  <si>
    <t>Slopen en afvoeren bestaande douche en realiseren van een gelijkvloerse douche op afschot, inclusief alle benodigde materialen, leidingwerk, afvoer, waterdichting, tegelwerk, montagewerkzaamheden en oplevering.</t>
  </si>
  <si>
    <t>Wandtegels leveren en aanbrengen, inclusief benodigde voorbereiding, lijm-, voeg- en afdichtingsmaterialen.</t>
  </si>
  <si>
    <t>Slopen en afvoeren van bestaande wandtegels, inclusief verwijderen tegellijmresten en egaliseren/herstellen van de wand ten behoeve van nieuwe afwerking.</t>
  </si>
  <si>
    <t>Onderrijdbare wastafel leveren en monteren, inclusief aangepaste afvoer voor onderrijdbaar gebruik, bevestigingsmaterialen en aansluiting op bestaande wateraanvoer en afvoer.</t>
  </si>
  <si>
    <t>Elektrisch hoog-laag verstelbare wastafel leveren en monteren, inclusief frame, bediening, bevestigingsmaterialen en aansluiting op bestaande wateraanvoer en afvoer.</t>
  </si>
  <si>
    <t>Kantelbare spiegel leveren en monteren, inclusief bevestigingsmaterialen en gebruiksklare oplevering.</t>
  </si>
  <si>
    <t>Totaal</t>
  </si>
  <si>
    <t>Weging</t>
  </si>
  <si>
    <t>Fictieve inschrijfprijs</t>
  </si>
  <si>
    <t xml:space="preserve">2) Steun- en Transferhulpmiddelen en Drempels/toegankelijkheid </t>
  </si>
  <si>
    <t>C. Diverse beugels</t>
  </si>
  <si>
    <t>Wandbeugel 30 tot 60 cm, leveren en monteren inclusief bevestigingsmaterialen en gebruiksklare oplevering</t>
  </si>
  <si>
    <t>Beugel voor grippaal, leveren en monteren inclusief bevestigingsmaterialen en afstelling.</t>
  </si>
  <si>
    <t>Trapspilbeugel, leveren en monteren inclusief bevestigingsmaterialen en gebruiksklare oplevering.</t>
  </si>
  <si>
    <t>Wastafelbeugel, leveren en monteren inclusief bevestigingsmaterialen en gebruiksklare oplevering.</t>
  </si>
  <si>
    <t>Wandpapegaai leveren en monteren, inclusief bevestigingsmaterialen en gebruiksklare oplevering.</t>
  </si>
  <si>
    <t>Plafondpapegaai leveren en monteren, inclusief bevestigingsconstructie, bevestigingsmaterialen en gebruiksklare oplevering.</t>
  </si>
  <si>
    <t>D. Diverse transferhulpmiddelen</t>
  </si>
  <si>
    <t>ALU-geleiderails op maat, wandmontage, inclusief levering, inmeten, bevestigingsmaterialen en montage.</t>
  </si>
  <si>
    <t>per m1</t>
  </si>
  <si>
    <t>Grippaal met bovenplaat, leveren en monteren inclusief bevestigingsmaterialen en gebruiksklare oplevering.</t>
  </si>
  <si>
    <t>E. Aanpassingen aan drempels/toegankelijkheid deur</t>
  </si>
  <si>
    <t>Drempelhulp/schegplaat, afrijdbaar, geschikt voor een hoogteverschil van 0 tot 10 cm, inclusief levering en montage.</t>
  </si>
  <si>
    <t>Drempelhulp/schegplaat, afrijdbaar, geschikt voor een hoogteverschil van 10 tot 20 cm, inclusief levering en montage.</t>
  </si>
  <si>
    <t>Scheluwvlak t.b.v. drempelhulp tot 15 cm, inclusief levering en montage.</t>
  </si>
  <si>
    <t>Tussentrede 100 × 30 × 10 cm, inclusief levering, plaatsing en bevestigingsmaterialen.</t>
  </si>
  <si>
    <t>Verwijderen bestaande stofdrempel en plaatsen aluminium afdekstrip, inclusief afvoer vrijkomende materialen, levering en montage.</t>
  </si>
  <si>
    <t>Verwijderen bestaande onderdorpel van buitendeur en verlengen van de deur ten behoeve van een drempelloze doorgang, inclusief levering materialen en montage.</t>
  </si>
  <si>
    <t>Verbreden binnendeur tot 90 cm doorgangsbreedte, inclusief nieuw vurenhouten kozijn, nieuwe binnendeur, aftimmerwerk, wandafwerking en schilderwerk, uitgaande van een halfsteensmuur.</t>
  </si>
  <si>
    <t>Verbreden binnendeur tot 90 cm doorgangsbreedte, inclusief nieuw vurenhouten kozijn, nieuwe binnendeur, aftimmerwerk, wandafwerking en schilderwerk, uitgaande van een volsteensmuur.</t>
  </si>
  <si>
    <t>Verbreden schuur-/boxdeur tot 90 cm doorgangsbreedte, inclusief nieuw kozijn, nieuwe deur, benodigde bouwkundige aanpassingen, aftimmerwerk, afwerking en schilderwerk.</t>
  </si>
  <si>
    <t>Binnendeur verbreden en ombouwen naar opbouwschuifdeur met een maximale doorgangsbreedte van 120 cm, inclusief nieuw deurblad, schuifdeurbeslag, aftimmerwerk, afwerking en levering in grondverf.</t>
  </si>
  <si>
    <t>Verbreden houten tuinpoort naar een maximale doorgangsbreedte van 120 cm, inclusief nieuw deurblad, kozijn, hang- en sluitwerk, benodigde aanpassingen en afwerking.</t>
  </si>
  <si>
    <t>F. Buitenruimte, galerij- en terreinvoorzieningen</t>
  </si>
  <si>
    <t>Toegankelijkheidsvoorziening galerij uitgevoerd in kunststof noppenplaat of gelijkwaardig duurzaam materiaal, inclusief levering en montage</t>
  </si>
  <si>
    <t>Verhogen balkonvloer tot maximaal 10 cm, inclusief benodigde materialen, afwerking en montage</t>
  </si>
  <si>
    <t>Verhogen bestaande balustrade bij balkon of galerij, inclusief levering en montage</t>
  </si>
  <si>
    <t>Leuning langs hellingbaan of trap, uitgevoerd in aluminium of gelijkwaardig corrosiebestendig materiaal, grondgemonteerd, inclusief levering en montage</t>
  </si>
  <si>
    <t>Wandleuning buiten, uitgevoerd in aluminium of gelijkwaardig corrosiebestendig materiaal, inclusief levering en montage</t>
  </si>
  <si>
    <t>Afrijdbeveiliging ten behoeve van hellingbaan, uitgevoerd in kunststof of gelijkwaardig duurzaam materiaal, inclusief levering en montage</t>
  </si>
  <si>
    <t>Ophogen straatwerk op trottoir tot maximaal 10 cm, inclusief benodigde materialen en werkzaamheden, exclusief eventuele vergunningkosten</t>
  </si>
  <si>
    <t>Verhoging op bordes ten behoeve van aansluiting op straatwerk, uitgevoerd in kunststof of gelijkwaardig duurzaam materiaal, tot maximaal 10 cm hoogte, inclusief levering en montage</t>
  </si>
  <si>
    <t>Ophogen straatwerk op terras tot maximaal 10 cm, inclusief benodigde materialen en werkzaamheden</t>
  </si>
  <si>
    <t>3) Deurautomaten</t>
  </si>
  <si>
    <t>G. Deurautomaten en bediening</t>
  </si>
  <si>
    <t>Automatische deuropener voor buitendeur, inclusief aandrijving, bediening, ontvanger, handzender, schakelmateriaal, elektrische aansluiting, montage en, indien noodzakelijk voor een veilige en deugdelijke werking, veiligheidssensoren en overige veiligheidsvoorzieningen.</t>
  </si>
  <si>
    <t>Automatische deuropener voor binnendeur, inclusief aandrijving, bediening, ontvanger, handzender, schakelmateriaal, elektrische aansluiting tot 5 meter, montage en, indien noodzakelijk voor een veilige en deugdelijke werking, veiligheidssensoren en overige veiligheidsvoorzieningen.</t>
  </si>
  <si>
    <t>Extra handzender ten behoeve van automatische deuropener</t>
  </si>
  <si>
    <t>Ontvanger ten behoeve van automatische deuropener</t>
  </si>
  <si>
    <t>Grote drukknop, paddestoelschakelaar of elleboogschakelaar ten behoeve van automatische deuropener, inclusief montage</t>
  </si>
  <si>
    <t>Sleutelschakelaar ten behoeve van automatische deuropener, inclusief montage</t>
  </si>
  <si>
    <t>Regenkap ten behoeve van buiten geplaatste bedieningsschakelaar van automatische deuropener, inclusief montage</t>
  </si>
  <si>
    <t>Elektrisch slot ten behoeve van automatische deuropener, inclusief voeding, koppeling met besturing en montage</t>
  </si>
  <si>
    <t>Jaarlijks all-in service- en onderhoudscontract voor deurautomaat conform NEN-EN 16005, inclusief jaarlijkse inspectie/keuring, preventief onderhoud, storingsafhandeling, voorrijkosten, arbeidsloon en vervanging van gangbare onderdelen.</t>
  </si>
  <si>
    <t>4) Stalling en overige</t>
  </si>
  <si>
    <t>H. Stalling</t>
  </si>
  <si>
    <t>Metalen opbergbox voor een scootmobiel op de stoep, exclusief kosten voor eventueel benodigde vergunningen en een tussenmeter, inclusief eenvoudige plaatsing (plaatsing op bestaand straatwerk en aanleg van een elektrisch aansluitpunt, maximaal 15 meter)</t>
  </si>
  <si>
    <t>Metalen opbergbox voor een scootmobiel op de stoep, exclusief kosten voor eventueel benodigde vergunningen en een tussenmeter, inclusief complexe plaatsing (aanleg van een elektrisch aansluitpunt en maximaal 4 m² straatwerk ten behoeve van de plaatsing en bereikbaarheid van de opbergbox).</t>
  </si>
  <si>
    <t>Tussenmeter ten behoeve van registratie elektriciteitsverbruik van de scootmobielopbergbox (indien noodzakelijk).</t>
  </si>
  <si>
    <t>Houten stalling zonder deuren inclusief afdak en aanleg van circa 4 m² straatwerk.</t>
  </si>
  <si>
    <t>I. Overige</t>
  </si>
  <si>
    <t>Deurvastzetter (windhaak), inclusief materiaal en montage.</t>
  </si>
  <si>
    <t>Extra trapleuning, inclusief levering en montage.</t>
  </si>
  <si>
    <t>Leuning met klim- en valbeveiliging t.b.v. traplift, inclusief levering en montage.</t>
  </si>
  <si>
    <t>Aanleg elektrisch aansluitpunt zonder graaf- en freeswerk, inclusief bekabeling, aansluitmaterialen en montage.</t>
  </si>
  <si>
    <t>Plankje t.b.v. oplader, inclusief levering en montage.</t>
  </si>
  <si>
    <t>Muurslot met kabel: vast bevestigingspunt  voor het veilig vastzetten van fiets, driewielfiets of scootmobiel</t>
  </si>
  <si>
    <t>5) Keukenaanpassingen</t>
  </si>
  <si>
    <t>J. Aangepaste keukens</t>
  </si>
  <si>
    <t>Leveren en aanbrengen van een rechte, onderrijdbare keukenopstelling van 240 cm, inclusief demontage en afvoer van de bestaande keuken. Inclusief alle benodigde bouwkundige, installatie- en afwerkingswerkzaamheden, waaronder afvoer-, water-, elektra- en leidingwerk en herstel van wandafwerking. De keuken wordt uitgevoerd met spoelbak, éénhendelmengkraan met hoge uitloop, onderkasten/keukenkastjes waarvan minimaal één ladekast inclusief bestekbak, een inductiekookplaat met minimaal vier kookzones en een hittebestendig afzetvlak naast de kookvoorziening. Inclusief alle benodigde elektrotechnische voorzieningen voor een volledig functionerende aansluiting van de inductiekookplaat, waaronder indien noodzakelijk aanpassing of uitbreiding van de groepenkast/meterkast. Compleet gebruiksklaar opgeleverd.</t>
  </si>
  <si>
    <t>Leveren en aanbrengen van een rechte, mechanisch in hoogte verstelbare en onderrijdbare keukenopstelling van 240 cm, inclusief demontage en afvoer van de bestaande keuken. Inclusief alle benodigde bouwkundige, installatie- en afwerkingswerkzaamheden, waaronder afvoer-, water-, elektra- en leidingwerk en herstel van wandafwerking. De keuken wordt uitgevoerd met een mechanisch hoog-laag verstelbaar werkblad, spoelbak, éénhendelmengkraan met hoge uitloop, onderkasten/keukenkastjes waarvan minimaal één ladekast inclusief bestekbak, een inductiekookplaat met minimaal vier kookzones en een hittebestendig afzetvlak naast de kookvoorziening. Inclusief alle benodigde voorzieningen voor een volledig functionerende keukenopstelling, waaronder indien noodzakelijk aanpassing of uitbreiding van de groepenkast/meterkast ten behoeve van de inductiekookplaat. Compleet gebruiksklaar opgeleverd.</t>
  </si>
  <si>
    <t>Leveren en aanbrengen van een rechte, elektrisch in hoogte verstelbare en onderrijdbare keukenopstelling van 240 cm, inclusief demontage en afvoer van de bestaande keuken. Inclusief alle benodigde bouwkundige, installatie- en afwerkingswerkzaamheden, waaronder afvoer-, water-, elektra- en leidingwerk en herstel van wandafwerking. De keuken wordt uitgevoerd met een elektrisch hoog-laag verstelbaar werkblad, spoelbak, éénhendelmengkraan met hoge uitloop, onderkasten/keukenkastjes waarvan minimaal één ladekast inclusief bestekbak, een inductiekookplaat met minimaal vier kookzones en een hittebestendig afzetvlak naast de kookvoorziening. Inclusief elektrische bediening van de hoog-laag voorziening en alle benodigde elektrotechnische voorzieningen voor een volledig functionerende keukenopstelling, waaronder indien noodzakelijk aanpassing of uitbreiding van de groepenkast/meterkast ten behoeve van de inductiekookplaat en de elektrische hoogteverstelling. Compleet gebruiksklaar opgeleverd.</t>
  </si>
  <si>
    <t>6) Plafondliften</t>
  </si>
  <si>
    <t>K. Plafondliften en opties</t>
  </si>
  <si>
    <t>Plafondlift met rechte rail: Leveren en aanbrengen van een plafondlift met vaste rechte rail ten behoeve van transfers binnen één ruimte, inclusief plafondbevestiging, draagconstructie indien benodigd, tilmotor, laadvoorziening, handbediening, montage, instructie en gebruiksklare oplevering. De benodigde raillengte voor een doelmatige transfer binnen één ruimte is inbegrepen. Inclusief een 2- of 4-punts tiljuk, twee cliëntpassende tilbanden in de benodigde maat en uitvoering en een maximale afhanging van 50 cm tussen rail en tilmotor.</t>
  </si>
  <si>
    <t>Plafondlift met railtrject tussen meerdere ruimtes: Leveren en aanbrengen van een plafondlift met doorlopend railtraject tussen meerdere ruimtes ten behoeve van transfers tussen bijvoorbeeld slaapkamer, badkamer en toiletruimte, inclusief eventuele koppelingen, plafondbevestigingen, draagconstructie indien benodigd, tilmotor, laadvoorziening, handbediening, montage, instructie en gebruiksklare oplevering. Inclusief een functioneel railtraject tot maximaal 12 meter, maximaal 3 bochten en één doorgang tussen ruimtes. Inclusief een 2- of 4-punts tiljuk, twee cliëntpassende tilbanden in de benodigde maat en uitvoering en een maximale afhanging van 50 cm tussen rail en tilmotor.</t>
  </si>
  <si>
    <t>Plafondlift met  kamerdekkend of bochtenrailsysteem. Leveren en aanbrengen van een plafondlift met kamerdekkend of bochtenrailsysteem ten behoeve van transfers binnen één ruimte, inclusief plafondbevestiging, draagconstructie indien benodigd, tilmotor, laadvoorziening, handbediening, montage, instructie en gebruiksklare oplevering. Inclusief een functioneel railtraject tot maximaal 8 meter en maximaal 2 bochten. Inclusief een 2- of 4-punts tiljuk, twee cliëntpassende tilbanden in de benodigde maat en uitvoering en een maximale afhanging van 50 cm tussen rail en tilmotor.</t>
  </si>
  <si>
    <t>Jaarlijks all-in service- en onderhoudscontract voor plafondlift en railsysteem, inclusief periodieke veiligheidsinspectie, preventief onderhoud, storingsafhandeling, voorrijkosten, arbeidsloon en vervanging van gangbare slijtagegevoelige onderdelen.</t>
  </si>
  <si>
    <t>7) Arbeid</t>
  </si>
  <si>
    <t>L. Uurloon</t>
  </si>
  <si>
    <r>
      <t xml:space="preserve">Uurtarief voor niet in de prijslijst opgenomen werkzaamheden, inclusief alle bijkomende kosten zoals voorrijkosten, reisuren, administratiekosten en inzet van standaard gereedschappen. Inschrijver dient hiervoor een all-in uurtarief op te geven. </t>
    </r>
    <r>
      <rPr>
        <b/>
        <i/>
        <u/>
        <sz val="11"/>
        <rFont val="Aptos Narrow"/>
        <family val="2"/>
        <scheme val="minor"/>
      </rPr>
      <t>Het aangeboden uurtarief mag niet hoger zijn dan € 90,00 per uur exclusief btw. Een hoger tarief leidt tot ongeldigheid van de inschrijving.</t>
    </r>
  </si>
  <si>
    <t>Totale inschrijfprijs</t>
  </si>
  <si>
    <t>Totale Fictieve prijs inschrijving</t>
  </si>
  <si>
    <t>Ondertekening</t>
  </si>
  <si>
    <t>Plaats:</t>
  </si>
  <si>
    <t>Datum:</t>
  </si>
  <si>
    <t>Naam:</t>
  </si>
  <si>
    <t>Functie:</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</si>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</sst>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_-&quot;€&quot;\ * #,##0.00_-;_-&quot;€&quot;\ * #,##0.00\-;_-&quot;€&quot;\ * &quot;-&quot;??_-;_-@_-"/>
  </numFmts>
  <fonts count="18" x14ac:knownFonts="1">
    <font>
      <sz val="11"/>
      <color theme="1"/>
      <name val="Aptos Narrow"/>
      <family val="2"/>
      <scheme val="minor"/>
    </font>
    <font>
      <sz val="11"/>
      <color theme="1"/>
      <name val="Arial"/>
      <family val="2"/>
    </font>
    <font>
      <b/>
      <sz val="11"/>
      <color theme="1"/>
      <name val="Aptos Narrow"/>
      <family val="2"/>
      <scheme val="minor"/>
    </font>
    <font>
      <b/>
      <sz val="14"/>
      <color theme="1"/>
      <name val="Aptos Narrow"/>
      <family val="2"/>
      <scheme val="minor"/>
    </font>
    <font>
      <sz val="10"/>
      <name val="Aptos Narrow"/>
      <family val="2"/>
      <scheme val="minor"/>
    </font>
    <font>
      <sz val="11"/>
      <name val="Aptos Narrow"/>
      <family val="2"/>
      <scheme val="minor"/>
    </font>
    <font>
      <b/>
      <u/>
      <sz val="11"/>
      <color theme="1"/>
      <name val="Aptos Narrow"/>
      <family val="2"/>
      <scheme val="minor"/>
    </font>
    <font>
      <u/>
      <sz val="11"/>
      <color theme="1"/>
      <name val="Aptos Narrow"/>
      <family val="2"/>
      <scheme val="minor"/>
    </font>
    <font>
      <b/>
      <sz val="16"/>
      <color theme="1"/>
      <name val="Aptos Narrow"/>
      <family val="2"/>
      <scheme val="minor"/>
    </font>
    <font>
      <sz val="11"/>
      <color theme="1"/>
      <name val="Aptos Narrow"/>
      <family val="2"/>
      <scheme val="minor"/>
    </font>
    <font>
      <sz val="11"/>
      <color rgb="FFFF0000"/>
      <name val="Arial"/>
      <family val="2"/>
    </font>
    <font>
      <b/>
      <sz val="11"/>
      <color theme="1"/>
      <name val="Arial"/>
      <family val="2"/>
    </font>
    <font>
      <sz val="11"/>
      <color rgb="FF000000"/>
      <name val="Arial"/>
      <family val="2"/>
    </font>
    <font>
      <b/>
      <sz val="11"/>
      <color rgb="FF000000"/>
      <name val="Arial"/>
      <family val="2"/>
    </font>
    <font>
      <b/>
      <sz val="16"/>
      <color theme="1"/>
      <name val="Arial"/>
      <family val="2"/>
    </font>
    <font>
      <sz val="16"/>
      <color rgb="FF000000"/>
      <name val="Arial"/>
      <family val="2"/>
    </font>
    <font>
      <sz val="11"/>
      <name val="Arial"/>
      <family val="2"/>
    </font>
    <font>
      <b/>
      <i/>
      <u/>
      <sz val="11"/>
      <name val="Aptos Narrow"/>
      <family val="2"/>
      <scheme val="minor"/>
    </font>
  </fonts>
  <fills count="7">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2"/>
        <bgColor indexed="64"/>
      </patternFill>
    </fill>
    <fill>
      <patternFill patternType="solid">
        <fgColor theme="4" tint="0.79998168889431442"/>
        <bgColor indexed="64"/>
      </patternFill>
    </fill>
    <fill>
      <patternFill patternType="solid">
        <fgColor rgb="FFC0C0C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9" fillId="0" borderId="0"/>
  </cellStyleXfs>
  <cellXfs count="94">
    <xf numFmtId="0" fontId="0" fillId="0" borderId="0" xfId="0"/>
    <xf numFmtId="0" fontId="8" fillId="0" borderId="0" xfId="0" applyFont="1"/>
    <xf numFmtId="0" fontId="11" fillId="0" borderId="0" xfId="0" applyFont="1" applyAlignment="1">
      <alignment vertical="center"/>
    </xf>
    <xf numFmtId="0" fontId="1" fillId="0" borderId="0" xfId="0" applyFont="1"/>
    <xf numFmtId="0" fontId="11" fillId="0" borderId="0" xfId="0" applyFont="1"/>
    <xf numFmtId="0" fontId="1" fillId="0" borderId="0" xfId="0" applyFont="1" applyAlignment="1">
      <alignment horizontal="left" vertical="top"/>
    </xf>
    <xf numFmtId="0" fontId="1" fillId="0" borderId="0" xfId="0" applyFont="1" applyAlignment="1">
      <alignment horizontal="left" vertical="center"/>
    </xf>
    <xf numFmtId="0" fontId="1" fillId="0" borderId="0" xfId="0" applyFont="1" applyAlignment="1">
      <alignment vertical="center"/>
    </xf>
    <xf numFmtId="0" fontId="1" fillId="0" borderId="0" xfId="0" quotePrefix="1" applyFont="1" applyAlignment="1">
      <alignment horizontal="left" vertical="top"/>
    </xf>
    <xf numFmtId="0" fontId="12" fillId="0" borderId="0" xfId="0" quotePrefix="1" applyFont="1"/>
    <xf numFmtId="0" fontId="13" fillId="0" borderId="0" xfId="0" applyFont="1" applyAlignment="1">
      <alignment vertical="center"/>
    </xf>
    <xf numFmtId="0" fontId="10" fillId="0" borderId="0" xfId="0" applyFont="1"/>
    <xf numFmtId="0" fontId="12" fillId="0" borderId="0" xfId="0" quotePrefix="1" applyFont="1" applyAlignment="1">
      <alignment vertical="center"/>
    </xf>
    <xf numFmtId="0" fontId="16" fillId="0" borderId="0" xfId="0" quotePrefix="1" applyFont="1"/>
    <xf numFmtId="0" fontId="1" fillId="0" borderId="0" xfId="0" quotePrefix="1" applyFont="1"/>
    <xf numFmtId="0" fontId="0" fillId="0" borderId="0" xfId="0" applyAlignment="1">
      <alignment horizontal="center"/>
    </xf>
    <xf numFmtId="164" fontId="0" fillId="0" borderId="0" xfId="0" applyNumberFormat="1" applyAlignment="1">
      <alignment horizontal="center"/>
    </xf>
    <xf numFmtId="0" fontId="8" fillId="0" borderId="1" xfId="0" applyFont="1" applyBorder="1"/>
    <xf numFmtId="0" fontId="5" fillId="0" borderId="0" xfId="0" applyFont="1"/>
    <xf numFmtId="0" fontId="3" fillId="0" borderId="0" xfId="0" applyFont="1"/>
    <xf numFmtId="0" fontId="2" fillId="0" borderId="0" xfId="0" applyFont="1"/>
    <xf numFmtId="0" fontId="2" fillId="0" borderId="0" xfId="0" applyFont="1" applyAlignment="1">
      <alignment horizontal="center"/>
    </xf>
    <xf numFmtId="164" fontId="2" fillId="0" borderId="0" xfId="0" applyNumberFormat="1" applyFont="1" applyAlignment="1">
      <alignment horizontal="center"/>
    </xf>
    <xf numFmtId="0" fontId="2" fillId="0" borderId="6" xfId="0" applyFont="1" applyBorder="1"/>
    <xf numFmtId="0" fontId="2" fillId="0" borderId="5" xfId="0" applyFont="1" applyBorder="1"/>
    <xf numFmtId="0" fontId="2" fillId="0" borderId="5" xfId="0" applyFont="1" applyBorder="1" applyAlignment="1">
      <alignment horizontal="center" wrapText="1"/>
    </xf>
    <xf numFmtId="164" fontId="2" fillId="0" borderId="5" xfId="0" applyNumberFormat="1" applyFont="1" applyBorder="1" applyAlignment="1">
      <alignment horizontal="center" wrapText="1"/>
    </xf>
    <xf numFmtId="0" fontId="0" fillId="0" borderId="3" xfId="0" applyBorder="1"/>
    <xf numFmtId="0" fontId="0" fillId="0" borderId="3" xfId="0" applyBorder="1" applyAlignment="1">
      <alignment horizontal="center"/>
    </xf>
    <xf numFmtId="164" fontId="0" fillId="3" borderId="3" xfId="0" applyNumberFormat="1" applyFill="1" applyBorder="1" applyAlignment="1">
      <alignment horizontal="center"/>
    </xf>
    <xf numFmtId="0" fontId="0" fillId="0" borderId="1" xfId="0" applyBorder="1" applyAlignment="1">
      <alignment wrapText="1"/>
    </xf>
    <xf numFmtId="0" fontId="0" fillId="0" borderId="1" xfId="0" applyBorder="1"/>
    <xf numFmtId="0" fontId="0" fillId="0" borderId="1" xfId="0" applyBorder="1" applyAlignment="1">
      <alignment horizontal="center"/>
    </xf>
    <xf numFmtId="0" fontId="0" fillId="0" borderId="1" xfId="0" applyBorder="1" applyAlignment="1">
      <alignment horizontal="center" wrapText="1"/>
    </xf>
    <xf numFmtId="0" fontId="0" fillId="0" borderId="0" xfId="0" applyAlignment="1">
      <alignment wrapText="1"/>
    </xf>
    <xf numFmtId="0" fontId="2" fillId="0" borderId="4" xfId="0" applyFont="1" applyBorder="1" applyAlignment="1">
      <alignment wrapText="1"/>
    </xf>
    <xf numFmtId="0" fontId="2" fillId="0" borderId="7" xfId="0" applyFont="1" applyBorder="1"/>
    <xf numFmtId="0" fontId="0" fillId="0" borderId="3" xfId="0" applyBorder="1" applyAlignment="1">
      <alignment wrapText="1"/>
    </xf>
    <xf numFmtId="0" fontId="6" fillId="0" borderId="0" xfId="0" applyFont="1"/>
    <xf numFmtId="164" fontId="6" fillId="0" borderId="0" xfId="0" applyNumberFormat="1" applyFont="1" applyAlignment="1">
      <alignment horizontal="center"/>
    </xf>
    <xf numFmtId="164" fontId="6" fillId="3" borderId="2" xfId="0" applyNumberFormat="1" applyFont="1" applyFill="1" applyBorder="1" applyAlignment="1">
      <alignment horizontal="center"/>
    </xf>
    <xf numFmtId="9" fontId="2" fillId="0" borderId="2" xfId="0" applyNumberFormat="1" applyFont="1" applyBorder="1" applyAlignment="1">
      <alignment horizontal="center"/>
    </xf>
    <xf numFmtId="0" fontId="7" fillId="0" borderId="0" xfId="0" applyFont="1"/>
    <xf numFmtId="0" fontId="6" fillId="0" borderId="0" xfId="0" applyFont="1" applyAlignment="1">
      <alignment wrapText="1"/>
    </xf>
    <xf numFmtId="164" fontId="7" fillId="0" borderId="0" xfId="0" applyNumberFormat="1" applyFont="1" applyAlignment="1">
      <alignment horizontal="center"/>
    </xf>
    <xf numFmtId="164" fontId="6" fillId="5" borderId="2" xfId="0" applyNumberFormat="1" applyFont="1" applyFill="1" applyBorder="1" applyAlignment="1">
      <alignment horizontal="center"/>
    </xf>
    <xf numFmtId="0" fontId="7" fillId="0" borderId="2" xfId="0" applyFont="1" applyBorder="1"/>
    <xf numFmtId="0" fontId="2" fillId="0" borderId="2" xfId="0" applyFont="1" applyBorder="1"/>
    <xf numFmtId="0" fontId="2" fillId="0" borderId="2" xfId="0" applyFont="1" applyBorder="1" applyAlignment="1">
      <alignment horizontal="center" wrapText="1"/>
    </xf>
    <xf numFmtId="0" fontId="2" fillId="0" borderId="4" xfId="0" applyFont="1" applyBorder="1"/>
    <xf numFmtId="0" fontId="5" fillId="0" borderId="8" xfId="0" applyFont="1" applyBorder="1"/>
    <xf numFmtId="0" fontId="5" fillId="0" borderId="2" xfId="0" applyFont="1" applyBorder="1"/>
    <xf numFmtId="0" fontId="0" fillId="0" borderId="9" xfId="0" applyBorder="1" applyAlignment="1">
      <alignment horizontal="center"/>
    </xf>
    <xf numFmtId="0" fontId="4" fillId="0" borderId="1" xfId="0" applyFont="1" applyBorder="1" applyAlignment="1">
      <alignment vertical="top"/>
    </xf>
    <xf numFmtId="0" fontId="2" fillId="0" borderId="2" xfId="0" applyFont="1" applyBorder="1" applyAlignment="1">
      <alignment wrapText="1"/>
    </xf>
    <xf numFmtId="164" fontId="6" fillId="4" borderId="2" xfId="0" applyNumberFormat="1" applyFont="1" applyFill="1" applyBorder="1" applyAlignment="1">
      <alignment horizontal="center"/>
    </xf>
    <xf numFmtId="164" fontId="6" fillId="5" borderId="13" xfId="0" applyNumberFormat="1" applyFont="1" applyFill="1" applyBorder="1" applyAlignment="1">
      <alignment horizontal="center"/>
    </xf>
    <xf numFmtId="0" fontId="3" fillId="0" borderId="0" xfId="0" applyFont="1" applyAlignment="1">
      <alignment wrapText="1"/>
    </xf>
    <xf numFmtId="164" fontId="3" fillId="0" borderId="0" xfId="0" applyNumberFormat="1" applyFont="1" applyAlignment="1">
      <alignment horizontal="center"/>
    </xf>
    <xf numFmtId="0" fontId="6" fillId="0" borderId="0" xfId="0" applyFont="1" applyAlignment="1">
      <alignment horizontal="center"/>
    </xf>
    <xf numFmtId="0" fontId="7" fillId="0" borderId="0" xfId="0" applyFont="1" applyAlignment="1">
      <alignment horizontal="center"/>
    </xf>
    <xf numFmtId="0" fontId="0" fillId="0" borderId="8" xfId="0" applyBorder="1" applyAlignment="1">
      <alignment wrapText="1"/>
    </xf>
    <xf numFmtId="0" fontId="0" fillId="0" borderId="11" xfId="0" applyBorder="1" applyAlignment="1">
      <alignment wrapText="1"/>
    </xf>
    <xf numFmtId="0" fontId="7" fillId="0" borderId="0" xfId="0" applyFont="1" applyAlignment="1">
      <alignment wrapText="1"/>
    </xf>
    <xf numFmtId="0" fontId="2" fillId="0" borderId="0" xfId="0" applyFont="1" applyAlignment="1">
      <alignment wrapText="1"/>
    </xf>
    <xf numFmtId="164" fontId="2" fillId="5" borderId="2" xfId="0" applyNumberFormat="1" applyFont="1" applyFill="1" applyBorder="1" applyAlignment="1">
      <alignment horizontal="center"/>
    </xf>
    <xf numFmtId="164" fontId="2" fillId="0" borderId="2" xfId="0" applyNumberFormat="1" applyFont="1" applyBorder="1" applyAlignment="1">
      <alignment horizontal="center" wrapText="1"/>
    </xf>
    <xf numFmtId="0" fontId="5" fillId="0" borderId="3" xfId="0" applyFont="1" applyBorder="1" applyAlignment="1">
      <alignment wrapText="1"/>
    </xf>
    <xf numFmtId="164" fontId="6" fillId="4" borderId="10" xfId="0" applyNumberFormat="1" applyFont="1" applyFill="1" applyBorder="1" applyAlignment="1">
      <alignment horizontal="center"/>
    </xf>
    <xf numFmtId="9" fontId="2" fillId="0" borderId="12" xfId="0" applyNumberFormat="1" applyFont="1" applyBorder="1" applyAlignment="1">
      <alignment horizontal="center"/>
    </xf>
    <xf numFmtId="164" fontId="2" fillId="5" borderId="13" xfId="0" applyNumberFormat="1" applyFont="1" applyFill="1" applyBorder="1" applyAlignment="1">
      <alignment horizontal="center"/>
    </xf>
    <xf numFmtId="0" fontId="6" fillId="4" borderId="0" xfId="0" applyFont="1" applyFill="1"/>
    <xf numFmtId="0" fontId="6" fillId="4" borderId="0" xfId="0" applyFont="1" applyFill="1" applyAlignment="1">
      <alignment horizontal="center"/>
    </xf>
    <xf numFmtId="164" fontId="6" fillId="4" borderId="0" xfId="0" applyNumberFormat="1" applyFont="1" applyFill="1" applyAlignment="1">
      <alignment horizontal="center"/>
    </xf>
    <xf numFmtId="0" fontId="6" fillId="5" borderId="0" xfId="0" applyFont="1" applyFill="1" applyAlignment="1">
      <alignment wrapText="1"/>
    </xf>
    <xf numFmtId="0" fontId="6" fillId="5" borderId="0" xfId="0" applyFont="1" applyFill="1" applyAlignment="1">
      <alignment horizontal="center"/>
    </xf>
    <xf numFmtId="164" fontId="6" fillId="5" borderId="0" xfId="0" applyNumberFormat="1" applyFont="1" applyFill="1" applyAlignment="1">
      <alignment horizontal="center"/>
    </xf>
    <xf numFmtId="164" fontId="0" fillId="2" borderId="3" xfId="0" applyNumberFormat="1" applyFill="1" applyBorder="1" applyAlignment="1" applyProtection="1">
      <alignment horizontal="center"/>
      <protection locked="0"/>
    </xf>
    <xf numFmtId="164" fontId="0" fillId="2" borderId="1" xfId="0" applyNumberFormat="1" applyFill="1" applyBorder="1" applyAlignment="1" applyProtection="1">
      <alignment horizontal="center"/>
      <protection locked="0"/>
    </xf>
    <xf numFmtId="164" fontId="0" fillId="2" borderId="9" xfId="0" applyNumberFormat="1" applyFill="1" applyBorder="1" applyAlignment="1" applyProtection="1">
      <alignment horizontal="center"/>
      <protection locked="0"/>
    </xf>
    <xf numFmtId="165" fontId="0" fillId="2" borderId="3" xfId="0" applyNumberFormat="1" applyFill="1" applyBorder="1" applyAlignment="1" applyProtection="1">
      <alignment horizontal="center"/>
      <protection locked="0"/>
    </xf>
    <xf numFmtId="165" fontId="0" fillId="2" borderId="1" xfId="0" applyNumberFormat="1" applyFill="1" applyBorder="1" applyAlignment="1" applyProtection="1">
      <alignment horizontal="center"/>
      <protection locked="0"/>
    </xf>
    <xf numFmtId="0" fontId="14" fillId="6" borderId="11" xfId="0" applyFont="1" applyFill="1" applyBorder="1" applyAlignment="1">
      <alignment horizontal="left" vertical="center" wrapText="1"/>
    </xf>
    <xf numFmtId="0" fontId="14" fillId="6" borderId="14" xfId="0" applyFont="1" applyFill="1" applyBorder="1" applyAlignment="1">
      <alignment horizontal="left" vertical="center" wrapText="1"/>
    </xf>
    <xf numFmtId="0" fontId="14" fillId="6" borderId="15" xfId="0" applyFont="1" applyFill="1" applyBorder="1" applyAlignment="1">
      <alignment horizontal="left" vertical="center" wrapText="1"/>
    </xf>
    <xf numFmtId="0" fontId="0" fillId="2" borderId="1" xfId="0" applyFill="1" applyBorder="1" applyAlignment="1" applyProtection="1">
      <alignment horizontal="left"/>
      <protection locked="0"/>
    </xf>
    <xf numFmtId="0" fontId="14" fillId="2" borderId="1" xfId="0" applyFont="1" applyFill="1" applyBorder="1" applyAlignment="1" applyProtection="1">
      <alignment horizontal="justify" vertical="center" wrapText="1"/>
      <protection locked="0"/>
    </xf>
    <xf numFmtId="0" fontId="15" fillId="0" borderId="1" xfId="0" applyFont="1" applyBorder="1" applyProtection="1">
      <protection locked="0"/>
    </xf>
    <xf numFmtId="0" fontId="14" fillId="0" borderId="1" xfId="0" applyFont="1" applyBorder="1" applyAlignment="1">
      <alignment horizontal="center" vertical="center" wrapText="1"/>
    </xf>
    <xf numFmtId="0" fontId="14" fillId="2"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protection locked="0"/>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xf numFmtId="0" fontId="14" fillId="0" borderId="3" xfId="0" applyFont="1" applyBorder="1" applyAlignment="1">
      <alignment horizontal="left" vertical="center" wrapText="1"/>
    </xf>
  </cellXfs>
  <cellStyles count="2">
    <cellStyle name="Standaard" xfId="0" builtinId="0"/>
    <cellStyle name="Standaard 2 3" xfId="1" xr:uid="{93D7641E-11CF-40CF-B98A-32C36E308E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7CDDB-A8AB-4DBE-8DE6-9C1F5460634F}">
  <dimension ref="A1:Q30"/>
  <sheetViews>
    <sheetView showGridLines="0" tabSelected="1" workbookViewId="0"/>
  </sheetViews>
  <sheetFormatPr defaultRowHeight="14.4" x14ac:dyDescent="0.3"/>
  <sheetData>
    <row r="1" spans="1:2" ht="21" x14ac:dyDescent="0.4">
      <c r="A1" s="1" t="s">
        <v>0</v>
      </c>
    </row>
    <row r="2" spans="1:2" x14ac:dyDescent="0.3">
      <c r="A2" s="2"/>
      <c r="B2" s="3"/>
    </row>
    <row r="3" spans="1:2" x14ac:dyDescent="0.3">
      <c r="A3" s="2" t="s">
        <v>1</v>
      </c>
      <c r="B3" s="3"/>
    </row>
    <row r="4" spans="1:2" x14ac:dyDescent="0.3">
      <c r="A4" s="4"/>
      <c r="B4" s="3"/>
    </row>
    <row r="5" spans="1:2" s="3" customFormat="1" ht="13.8" x14ac:dyDescent="0.25">
      <c r="A5" s="5" t="s">
        <v>2</v>
      </c>
    </row>
    <row r="6" spans="1:2" s="3" customFormat="1" ht="13.8" x14ac:dyDescent="0.25">
      <c r="A6" s="3" t="s">
        <v>3</v>
      </c>
    </row>
    <row r="7" spans="1:2" s="3" customFormat="1" ht="13.8" x14ac:dyDescent="0.25"/>
    <row r="8" spans="1:2" s="3" customFormat="1" ht="13.8" x14ac:dyDescent="0.25">
      <c r="A8" s="6" t="s">
        <v>4</v>
      </c>
    </row>
    <row r="9" spans="1:2" s="3" customFormat="1" ht="13.8" x14ac:dyDescent="0.25">
      <c r="A9" s="3" t="s">
        <v>5</v>
      </c>
    </row>
    <row r="10" spans="1:2" s="3" customFormat="1" ht="13.8" x14ac:dyDescent="0.25"/>
    <row r="11" spans="1:2" s="3" customFormat="1" ht="13.8" x14ac:dyDescent="0.25">
      <c r="A11" s="7" t="s">
        <v>6</v>
      </c>
    </row>
    <row r="12" spans="1:2" s="3" customFormat="1" ht="13.8" x14ac:dyDescent="0.25"/>
    <row r="13" spans="1:2" s="3" customFormat="1" ht="13.8" x14ac:dyDescent="0.25">
      <c r="A13" s="4" t="s">
        <v>7</v>
      </c>
    </row>
    <row r="14" spans="1:2" s="3" customFormat="1" ht="13.8" x14ac:dyDescent="0.25"/>
    <row r="15" spans="1:2" s="3" customFormat="1" ht="13.8" x14ac:dyDescent="0.25">
      <c r="A15" s="7" t="s">
        <v>8</v>
      </c>
    </row>
    <row r="16" spans="1:2" s="3" customFormat="1" ht="13.8" x14ac:dyDescent="0.25">
      <c r="A16" s="8" t="s">
        <v>9</v>
      </c>
    </row>
    <row r="17" spans="1:17" s="3" customFormat="1" ht="13.8" x14ac:dyDescent="0.25">
      <c r="A17" s="9" t="s">
        <v>10</v>
      </c>
    </row>
    <row r="18" spans="1:17" s="3" customFormat="1" ht="13.8" x14ac:dyDescent="0.25">
      <c r="A18" s="9" t="s">
        <v>11</v>
      </c>
    </row>
    <row r="19" spans="1:17" s="3" customFormat="1" ht="13.8" x14ac:dyDescent="0.25">
      <c r="A19" s="8" t="s">
        <v>12</v>
      </c>
    </row>
    <row r="20" spans="1:17" s="3" customFormat="1" ht="13.8" x14ac:dyDescent="0.25">
      <c r="A20" s="8" t="s">
        <v>13</v>
      </c>
    </row>
    <row r="21" spans="1:17" s="3" customFormat="1" ht="13.8" x14ac:dyDescent="0.25">
      <c r="A21" s="8" t="s">
        <v>14</v>
      </c>
    </row>
    <row r="22" spans="1:17" s="3" customFormat="1" ht="13.8" x14ac:dyDescent="0.25"/>
    <row r="23" spans="1:17" s="3" customFormat="1" ht="13.8" x14ac:dyDescent="0.25">
      <c r="A23" s="7" t="s">
        <v>15</v>
      </c>
    </row>
    <row r="24" spans="1:17" s="3" customFormat="1" ht="13.8" x14ac:dyDescent="0.25"/>
    <row r="25" spans="1:17" s="3" customFormat="1" ht="13.8" x14ac:dyDescent="0.25"/>
    <row r="26" spans="1:17" s="3" customFormat="1" ht="13.8" x14ac:dyDescent="0.25">
      <c r="A26" s="10" t="s">
        <v>16</v>
      </c>
    </row>
    <row r="27" spans="1:17" s="3" customFormat="1" ht="13.8" x14ac:dyDescent="0.25">
      <c r="A27" s="12" t="s">
        <v>17</v>
      </c>
    </row>
    <row r="28" spans="1:17" s="3" customFormat="1" ht="13.8" x14ac:dyDescent="0.25">
      <c r="A28" s="13" t="s">
        <v>18</v>
      </c>
      <c r="B28" s="11"/>
      <c r="C28" s="11"/>
      <c r="D28" s="11"/>
      <c r="E28" s="11"/>
      <c r="F28" s="11"/>
      <c r="G28" s="11"/>
      <c r="H28" s="11"/>
      <c r="I28" s="11"/>
      <c r="J28" s="11"/>
      <c r="K28" s="11"/>
      <c r="L28" s="11"/>
      <c r="M28" s="11"/>
      <c r="N28" s="11"/>
      <c r="O28" s="11"/>
      <c r="P28" s="11"/>
      <c r="Q28" s="11"/>
    </row>
    <row r="29" spans="1:17" s="3" customFormat="1" ht="13.8" x14ac:dyDescent="0.25">
      <c r="A29" s="13" t="s">
        <v>19</v>
      </c>
      <c r="B29" s="11"/>
      <c r="C29" s="11"/>
      <c r="D29" s="11"/>
      <c r="E29" s="11"/>
      <c r="F29" s="11"/>
      <c r="G29" s="11"/>
      <c r="H29" s="11"/>
      <c r="I29" s="11"/>
      <c r="J29" s="11"/>
      <c r="K29" s="11"/>
      <c r="L29" s="11"/>
      <c r="M29" s="11"/>
      <c r="N29" s="11"/>
      <c r="O29" s="11"/>
      <c r="P29" s="11"/>
      <c r="Q29" s="11"/>
    </row>
    <row r="30" spans="1:17" s="3" customFormat="1" ht="13.8" x14ac:dyDescent="0.25">
      <c r="A30" s="14" t="s">
        <v>20</v>
      </c>
    </row>
  </sheetData>
  <sheetProtection algorithmName="SHA-512" hashValue="z8UnqI1TlRdobp6yxAcQKaN8K/ApeWyJXFrgfYLGfB9TlRc7ElbIdNXQfDzHGLusL1ybZ458w88K+7XWCYNCIQ==" saltValue="ZVK9fT7guHkfqd0Q6zNUhA=="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D0F0C-F08E-4168-A35A-F2CBFF89AAC2}">
  <dimension ref="A1:H164"/>
  <sheetViews>
    <sheetView workbookViewId="0">
      <selection activeCell="E8" sqref="E8"/>
    </sheetView>
  </sheetViews>
  <sheetFormatPr defaultRowHeight="15" customHeight="1" x14ac:dyDescent="0.3"/>
  <cols>
    <col min="2" max="2" width="94.33203125" customWidth="1"/>
    <col min="3" max="3" width="14.6640625" customWidth="1"/>
    <col min="4" max="4" width="12.33203125" style="15" customWidth="1"/>
    <col min="5" max="5" width="12.33203125" style="16" customWidth="1"/>
    <col min="6" max="6" width="14.5546875" style="16" customWidth="1"/>
  </cols>
  <sheetData>
    <row r="1" spans="2:6" ht="15" customHeight="1" x14ac:dyDescent="0.4">
      <c r="B1" s="1" t="s">
        <v>0</v>
      </c>
    </row>
    <row r="2" spans="2:6" ht="15" customHeight="1" x14ac:dyDescent="0.4">
      <c r="B2" s="1"/>
    </row>
    <row r="3" spans="2:6" ht="15" customHeight="1" x14ac:dyDescent="0.4">
      <c r="B3" s="17" t="s">
        <v>21</v>
      </c>
      <c r="C3" s="85"/>
      <c r="D3" s="85"/>
      <c r="E3" s="85"/>
      <c r="F3" s="85"/>
    </row>
    <row r="4" spans="2:6" ht="15" customHeight="1" x14ac:dyDescent="0.4">
      <c r="B4" s="1"/>
    </row>
    <row r="5" spans="2:6" ht="15" customHeight="1" x14ac:dyDescent="0.3">
      <c r="B5" s="18"/>
    </row>
    <row r="6" spans="2:6" s="20" customFormat="1" ht="18.600000000000001" thickBot="1" x14ac:dyDescent="0.4">
      <c r="B6" s="19" t="s">
        <v>22</v>
      </c>
      <c r="D6" s="21"/>
      <c r="E6" s="22"/>
      <c r="F6" s="22"/>
    </row>
    <row r="7" spans="2:6" s="20" customFormat="1" ht="43.8" thickBot="1" x14ac:dyDescent="0.35">
      <c r="B7" s="23" t="s">
        <v>23</v>
      </c>
      <c r="C7" s="24" t="s">
        <v>24</v>
      </c>
      <c r="D7" s="25" t="s">
        <v>25</v>
      </c>
      <c r="E7" s="26" t="s">
        <v>26</v>
      </c>
      <c r="F7" s="26" t="s">
        <v>27</v>
      </c>
    </row>
    <row r="8" spans="2:6" ht="14.4" x14ac:dyDescent="0.3">
      <c r="B8" s="27" t="s">
        <v>28</v>
      </c>
      <c r="C8" s="27" t="s">
        <v>29</v>
      </c>
      <c r="D8" s="28">
        <v>2</v>
      </c>
      <c r="E8" s="77"/>
      <c r="F8" s="29">
        <f>+D8*E8</f>
        <v>0</v>
      </c>
    </row>
    <row r="9" spans="2:6" ht="14.4" x14ac:dyDescent="0.3">
      <c r="B9" s="30" t="s">
        <v>30</v>
      </c>
      <c r="C9" s="31" t="s">
        <v>29</v>
      </c>
      <c r="D9" s="32">
        <v>2</v>
      </c>
      <c r="E9" s="77"/>
      <c r="F9" s="29">
        <f t="shared" ref="F9:F24" si="0">+D9*E9</f>
        <v>0</v>
      </c>
    </row>
    <row r="10" spans="2:6" ht="28.8" x14ac:dyDescent="0.3">
      <c r="B10" s="30" t="s">
        <v>31</v>
      </c>
      <c r="C10" s="31" t="s">
        <v>29</v>
      </c>
      <c r="D10" s="32">
        <v>3</v>
      </c>
      <c r="E10" s="77"/>
      <c r="F10" s="29">
        <f t="shared" si="0"/>
        <v>0</v>
      </c>
    </row>
    <row r="11" spans="2:6" ht="14.4" x14ac:dyDescent="0.3">
      <c r="B11" s="31" t="s">
        <v>32</v>
      </c>
      <c r="C11" s="31" t="s">
        <v>29</v>
      </c>
      <c r="D11" s="32">
        <v>3</v>
      </c>
      <c r="E11" s="77"/>
      <c r="F11" s="29">
        <f t="shared" si="0"/>
        <v>0</v>
      </c>
    </row>
    <row r="12" spans="2:6" ht="28.8" x14ac:dyDescent="0.3">
      <c r="B12" s="30" t="s">
        <v>33</v>
      </c>
      <c r="C12" s="31" t="s">
        <v>29</v>
      </c>
      <c r="D12" s="32">
        <v>1</v>
      </c>
      <c r="E12" s="77"/>
      <c r="F12" s="29">
        <f t="shared" si="0"/>
        <v>0</v>
      </c>
    </row>
    <row r="13" spans="2:6" ht="14.4" x14ac:dyDescent="0.3">
      <c r="B13" s="31" t="s">
        <v>34</v>
      </c>
      <c r="C13" s="31" t="s">
        <v>29</v>
      </c>
      <c r="D13" s="32">
        <v>1</v>
      </c>
      <c r="E13" s="77"/>
      <c r="F13" s="29">
        <f t="shared" si="0"/>
        <v>0</v>
      </c>
    </row>
    <row r="14" spans="2:6" s="34" customFormat="1" ht="28.8" x14ac:dyDescent="0.3">
      <c r="B14" s="30" t="s">
        <v>35</v>
      </c>
      <c r="C14" s="31" t="s">
        <v>29</v>
      </c>
      <c r="D14" s="33">
        <v>2</v>
      </c>
      <c r="E14" s="77"/>
      <c r="F14" s="29">
        <f t="shared" si="0"/>
        <v>0</v>
      </c>
    </row>
    <row r="15" spans="2:6" ht="28.8" x14ac:dyDescent="0.3">
      <c r="B15" s="30" t="s">
        <v>36</v>
      </c>
      <c r="C15" s="31" t="s">
        <v>29</v>
      </c>
      <c r="D15" s="32">
        <v>6</v>
      </c>
      <c r="E15" s="77"/>
      <c r="F15" s="29">
        <f t="shared" si="0"/>
        <v>0</v>
      </c>
    </row>
    <row r="16" spans="2:6" ht="28.8" x14ac:dyDescent="0.3">
      <c r="B16" s="30" t="s">
        <v>37</v>
      </c>
      <c r="C16" s="31" t="s">
        <v>29</v>
      </c>
      <c r="D16" s="32">
        <v>1</v>
      </c>
      <c r="E16" s="77"/>
      <c r="F16" s="29">
        <f t="shared" si="0"/>
        <v>0</v>
      </c>
    </row>
    <row r="17" spans="2:6" ht="28.8" x14ac:dyDescent="0.3">
      <c r="B17" s="30" t="s">
        <v>38</v>
      </c>
      <c r="C17" s="31" t="s">
        <v>29</v>
      </c>
      <c r="D17" s="32">
        <v>2</v>
      </c>
      <c r="E17" s="77"/>
      <c r="F17" s="29">
        <f t="shared" si="0"/>
        <v>0</v>
      </c>
    </row>
    <row r="18" spans="2:6" ht="14.4" x14ac:dyDescent="0.3">
      <c r="B18" s="31" t="s">
        <v>39</v>
      </c>
      <c r="C18" s="31" t="s">
        <v>29</v>
      </c>
      <c r="D18" s="32">
        <v>2</v>
      </c>
      <c r="E18" s="77"/>
      <c r="F18" s="29">
        <f t="shared" si="0"/>
        <v>0</v>
      </c>
    </row>
    <row r="19" spans="2:6" ht="14.4" x14ac:dyDescent="0.3">
      <c r="B19" s="31" t="s">
        <v>40</v>
      </c>
      <c r="C19" s="31" t="s">
        <v>29</v>
      </c>
      <c r="D19" s="32">
        <v>2</v>
      </c>
      <c r="E19" s="77"/>
      <c r="F19" s="29">
        <f t="shared" si="0"/>
        <v>0</v>
      </c>
    </row>
    <row r="20" spans="2:6" ht="14.4" x14ac:dyDescent="0.3">
      <c r="B20" s="31" t="s">
        <v>41</v>
      </c>
      <c r="C20" s="31" t="s">
        <v>29</v>
      </c>
      <c r="D20" s="32">
        <v>1</v>
      </c>
      <c r="E20" s="77"/>
      <c r="F20" s="29">
        <f t="shared" si="0"/>
        <v>0</v>
      </c>
    </row>
    <row r="21" spans="2:6" ht="28.8" x14ac:dyDescent="0.3">
      <c r="B21" s="30" t="s">
        <v>42</v>
      </c>
      <c r="C21" s="31" t="s">
        <v>29</v>
      </c>
      <c r="D21" s="32">
        <v>1</v>
      </c>
      <c r="E21" s="77"/>
      <c r="F21" s="29">
        <f t="shared" si="0"/>
        <v>0</v>
      </c>
    </row>
    <row r="22" spans="2:6" ht="57.6" x14ac:dyDescent="0.3">
      <c r="B22" s="30" t="s">
        <v>43</v>
      </c>
      <c r="C22" s="31" t="s">
        <v>29</v>
      </c>
      <c r="D22" s="32">
        <v>2</v>
      </c>
      <c r="E22" s="77"/>
      <c r="F22" s="29">
        <f t="shared" si="0"/>
        <v>0</v>
      </c>
    </row>
    <row r="23" spans="2:6" ht="14.4" x14ac:dyDescent="0.3">
      <c r="B23" s="30" t="s">
        <v>44</v>
      </c>
      <c r="C23" s="31" t="s">
        <v>29</v>
      </c>
      <c r="D23" s="32">
        <v>2</v>
      </c>
      <c r="E23" s="77"/>
      <c r="F23" s="29">
        <f t="shared" si="0"/>
        <v>0</v>
      </c>
    </row>
    <row r="24" spans="2:6" ht="14.4" x14ac:dyDescent="0.3">
      <c r="B24" s="31" t="s">
        <v>45</v>
      </c>
      <c r="C24" s="31" t="s">
        <v>29</v>
      </c>
      <c r="D24" s="32">
        <v>1</v>
      </c>
      <c r="E24" s="77"/>
      <c r="F24" s="29">
        <f t="shared" si="0"/>
        <v>0</v>
      </c>
    </row>
    <row r="25" spans="2:6" thickBot="1" x14ac:dyDescent="0.35"/>
    <row r="26" spans="2:6" s="20" customFormat="1" ht="43.8" thickBot="1" x14ac:dyDescent="0.35">
      <c r="B26" s="35" t="s">
        <v>46</v>
      </c>
      <c r="C26" s="36" t="s">
        <v>24</v>
      </c>
      <c r="D26" s="25" t="s">
        <v>25</v>
      </c>
      <c r="E26" s="26" t="s">
        <v>26</v>
      </c>
      <c r="F26" s="26" t="s">
        <v>27</v>
      </c>
    </row>
    <row r="27" spans="2:6" ht="14.4" x14ac:dyDescent="0.3">
      <c r="B27" s="37" t="s">
        <v>47</v>
      </c>
      <c r="C27" s="31" t="s">
        <v>29</v>
      </c>
      <c r="D27" s="28">
        <v>12</v>
      </c>
      <c r="E27" s="77"/>
      <c r="F27" s="29">
        <f t="shared" ref="F27:F37" si="1">+D27*E27</f>
        <v>0</v>
      </c>
    </row>
    <row r="28" spans="2:6" ht="14.4" x14ac:dyDescent="0.3">
      <c r="B28" s="30" t="s">
        <v>48</v>
      </c>
      <c r="C28" s="31" t="s">
        <v>29</v>
      </c>
      <c r="D28" s="32">
        <v>2</v>
      </c>
      <c r="E28" s="77"/>
      <c r="F28" s="29">
        <f t="shared" si="1"/>
        <v>0</v>
      </c>
    </row>
    <row r="29" spans="2:6" ht="28.8" x14ac:dyDescent="0.3">
      <c r="B29" s="30" t="s">
        <v>49</v>
      </c>
      <c r="C29" s="31" t="s">
        <v>50</v>
      </c>
      <c r="D29" s="32">
        <v>12</v>
      </c>
      <c r="E29" s="77"/>
      <c r="F29" s="29">
        <f t="shared" si="1"/>
        <v>0</v>
      </c>
    </row>
    <row r="30" spans="2:6" ht="14.4" x14ac:dyDescent="0.3">
      <c r="B30" s="31" t="s">
        <v>51</v>
      </c>
      <c r="C30" s="31" t="s">
        <v>50</v>
      </c>
      <c r="D30" s="32">
        <v>12</v>
      </c>
      <c r="E30" s="77"/>
      <c r="F30" s="29">
        <f t="shared" si="1"/>
        <v>0</v>
      </c>
    </row>
    <row r="31" spans="2:6" ht="28.8" x14ac:dyDescent="0.3">
      <c r="B31" s="30" t="s">
        <v>52</v>
      </c>
      <c r="C31" s="31" t="s">
        <v>29</v>
      </c>
      <c r="D31" s="32">
        <v>5</v>
      </c>
      <c r="E31" s="77"/>
      <c r="F31" s="29">
        <f t="shared" si="1"/>
        <v>0</v>
      </c>
    </row>
    <row r="32" spans="2:6" ht="28.8" x14ac:dyDescent="0.3">
      <c r="B32" s="30" t="s">
        <v>53</v>
      </c>
      <c r="C32" s="31" t="s">
        <v>29</v>
      </c>
      <c r="D32" s="32">
        <v>5</v>
      </c>
      <c r="E32" s="77"/>
      <c r="F32" s="29">
        <f t="shared" si="1"/>
        <v>0</v>
      </c>
    </row>
    <row r="33" spans="2:8" ht="14.4" x14ac:dyDescent="0.3">
      <c r="B33" s="30" t="s">
        <v>54</v>
      </c>
      <c r="C33" s="31" t="s">
        <v>50</v>
      </c>
      <c r="D33" s="32">
        <v>12</v>
      </c>
      <c r="E33" s="77"/>
      <c r="F33" s="29">
        <f t="shared" si="1"/>
        <v>0</v>
      </c>
    </row>
    <row r="34" spans="2:8" ht="28.8" x14ac:dyDescent="0.3">
      <c r="B34" s="30" t="s">
        <v>55</v>
      </c>
      <c r="C34" s="31" t="s">
        <v>50</v>
      </c>
      <c r="D34" s="32">
        <v>10</v>
      </c>
      <c r="E34" s="77"/>
      <c r="F34" s="29">
        <f t="shared" si="1"/>
        <v>0</v>
      </c>
    </row>
    <row r="35" spans="2:8" ht="28.8" x14ac:dyDescent="0.3">
      <c r="B35" s="30" t="s">
        <v>56</v>
      </c>
      <c r="C35" s="31" t="s">
        <v>29</v>
      </c>
      <c r="D35" s="32">
        <v>1</v>
      </c>
      <c r="E35" s="77"/>
      <c r="F35" s="29">
        <f t="shared" si="1"/>
        <v>0</v>
      </c>
    </row>
    <row r="36" spans="2:8" ht="28.8" x14ac:dyDescent="0.3">
      <c r="B36" s="30" t="s">
        <v>57</v>
      </c>
      <c r="C36" s="31" t="s">
        <v>29</v>
      </c>
      <c r="D36" s="32">
        <v>1</v>
      </c>
      <c r="E36" s="77"/>
      <c r="F36" s="29">
        <f t="shared" si="1"/>
        <v>0</v>
      </c>
    </row>
    <row r="37" spans="2:8" ht="14.4" x14ac:dyDescent="0.3">
      <c r="B37" s="31" t="s">
        <v>58</v>
      </c>
      <c r="C37" s="31" t="s">
        <v>29</v>
      </c>
      <c r="D37" s="32">
        <v>1</v>
      </c>
      <c r="E37" s="77"/>
      <c r="F37" s="29">
        <f t="shared" si="1"/>
        <v>0</v>
      </c>
    </row>
    <row r="38" spans="2:8" ht="15" customHeight="1" thickBot="1" x14ac:dyDescent="0.35"/>
    <row r="39" spans="2:8" s="20" customFormat="1" thickBot="1" x14ac:dyDescent="0.35">
      <c r="C39" s="38" t="s">
        <v>59</v>
      </c>
      <c r="D39" s="39"/>
      <c r="E39" s="39"/>
      <c r="F39" s="40">
        <f>+F8+F9+F10+F11+F12+F13+F14+F15+F16+F17+F18+F19+F20+F21+F22+F23+F24+F27+F28+F29+F30+F31+F32+F33+F34+F35+F36+F37</f>
        <v>0</v>
      </c>
    </row>
    <row r="40" spans="2:8" thickBot="1" x14ac:dyDescent="0.35">
      <c r="C40" s="20" t="s">
        <v>60</v>
      </c>
      <c r="D40" s="16"/>
      <c r="F40" s="41">
        <v>0.2</v>
      </c>
    </row>
    <row r="41" spans="2:8" s="42" customFormat="1" ht="29.4" thickBot="1" x14ac:dyDescent="0.35">
      <c r="C41" s="43" t="s">
        <v>61</v>
      </c>
      <c r="D41" s="44"/>
      <c r="E41" s="44"/>
      <c r="F41" s="45">
        <f>+F40*F39</f>
        <v>0</v>
      </c>
      <c r="H41" s="46"/>
    </row>
    <row r="42" spans="2:8" ht="14.4" x14ac:dyDescent="0.3">
      <c r="D42" s="21"/>
      <c r="E42" s="22"/>
    </row>
    <row r="43" spans="2:8" s="20" customFormat="1" ht="18.600000000000001" thickBot="1" x14ac:dyDescent="0.4">
      <c r="B43" s="19" t="s">
        <v>62</v>
      </c>
      <c r="D43" s="21"/>
      <c r="E43" s="22"/>
      <c r="F43" s="22"/>
    </row>
    <row r="44" spans="2:8" ht="43.8" thickBot="1" x14ac:dyDescent="0.35">
      <c r="B44" s="47" t="s">
        <v>63</v>
      </c>
      <c r="C44" s="47" t="s">
        <v>24</v>
      </c>
      <c r="D44" s="48" t="s">
        <v>25</v>
      </c>
      <c r="E44" s="26" t="s">
        <v>26</v>
      </c>
      <c r="F44" s="26" t="s">
        <v>27</v>
      </c>
    </row>
    <row r="45" spans="2:8" ht="14.4" x14ac:dyDescent="0.3">
      <c r="B45" s="27" t="s">
        <v>64</v>
      </c>
      <c r="C45" s="27" t="s">
        <v>29</v>
      </c>
      <c r="D45" s="28">
        <v>4</v>
      </c>
      <c r="E45" s="77"/>
      <c r="F45" s="29">
        <f>+D45*E45</f>
        <v>0</v>
      </c>
    </row>
    <row r="46" spans="2:8" ht="14.4" x14ac:dyDescent="0.3">
      <c r="B46" s="31" t="s">
        <v>65</v>
      </c>
      <c r="C46" s="31" t="s">
        <v>29</v>
      </c>
      <c r="D46" s="32">
        <v>1</v>
      </c>
      <c r="E46" s="78"/>
      <c r="F46" s="29">
        <f t="shared" ref="F46:F50" si="2">+D46*E46</f>
        <v>0</v>
      </c>
    </row>
    <row r="47" spans="2:8" ht="14.4" x14ac:dyDescent="0.3">
      <c r="B47" s="31" t="s">
        <v>66</v>
      </c>
      <c r="C47" s="31" t="s">
        <v>29</v>
      </c>
      <c r="D47" s="32">
        <v>2</v>
      </c>
      <c r="E47" s="78"/>
      <c r="F47" s="29">
        <f t="shared" si="2"/>
        <v>0</v>
      </c>
    </row>
    <row r="48" spans="2:8" ht="14.4" x14ac:dyDescent="0.3">
      <c r="B48" s="31" t="s">
        <v>67</v>
      </c>
      <c r="C48" s="31" t="s">
        <v>29</v>
      </c>
      <c r="D48" s="32">
        <v>2</v>
      </c>
      <c r="E48" s="78"/>
      <c r="F48" s="29">
        <f t="shared" si="2"/>
        <v>0</v>
      </c>
    </row>
    <row r="49" spans="2:6" ht="14.4" x14ac:dyDescent="0.3">
      <c r="B49" s="31" t="s">
        <v>68</v>
      </c>
      <c r="C49" s="31" t="s">
        <v>29</v>
      </c>
      <c r="D49" s="32">
        <v>1</v>
      </c>
      <c r="E49" s="78"/>
      <c r="F49" s="29">
        <f t="shared" si="2"/>
        <v>0</v>
      </c>
    </row>
    <row r="50" spans="2:6" ht="28.8" x14ac:dyDescent="0.3">
      <c r="B50" s="30" t="s">
        <v>69</v>
      </c>
      <c r="C50" s="31" t="s">
        <v>29</v>
      </c>
      <c r="D50" s="32">
        <v>1</v>
      </c>
      <c r="E50" s="78"/>
      <c r="F50" s="29">
        <f t="shared" si="2"/>
        <v>0</v>
      </c>
    </row>
    <row r="51" spans="2:6" thickBot="1" x14ac:dyDescent="0.35"/>
    <row r="52" spans="2:6" ht="43.8" thickBot="1" x14ac:dyDescent="0.35">
      <c r="B52" s="49" t="s">
        <v>70</v>
      </c>
      <c r="C52" s="47" t="s">
        <v>24</v>
      </c>
      <c r="D52" s="48" t="s">
        <v>25</v>
      </c>
      <c r="E52" s="26" t="s">
        <v>26</v>
      </c>
      <c r="F52" s="26" t="s">
        <v>27</v>
      </c>
    </row>
    <row r="53" spans="2:6" thickBot="1" x14ac:dyDescent="0.35">
      <c r="B53" s="50" t="s">
        <v>71</v>
      </c>
      <c r="C53" s="51" t="s">
        <v>72</v>
      </c>
      <c r="D53" s="52">
        <v>4</v>
      </c>
      <c r="E53" s="79"/>
      <c r="F53" s="29">
        <f t="shared" ref="F53:F54" si="3">+D53*E53</f>
        <v>0</v>
      </c>
    </row>
    <row r="54" spans="2:6" ht="14.4" x14ac:dyDescent="0.3">
      <c r="B54" s="31" t="s">
        <v>73</v>
      </c>
      <c r="C54" s="27" t="s">
        <v>29</v>
      </c>
      <c r="D54" s="32">
        <v>2</v>
      </c>
      <c r="E54" s="78"/>
      <c r="F54" s="29">
        <f t="shared" si="3"/>
        <v>0</v>
      </c>
    </row>
    <row r="55" spans="2:6" thickBot="1" x14ac:dyDescent="0.35"/>
    <row r="56" spans="2:6" ht="43.8" thickBot="1" x14ac:dyDescent="0.35">
      <c r="B56" s="47" t="s">
        <v>74</v>
      </c>
      <c r="C56" s="47" t="s">
        <v>24</v>
      </c>
      <c r="D56" s="48" t="s">
        <v>25</v>
      </c>
      <c r="E56" s="26" t="s">
        <v>26</v>
      </c>
      <c r="F56" s="26" t="s">
        <v>27</v>
      </c>
    </row>
    <row r="57" spans="2:6" ht="28.8" x14ac:dyDescent="0.3">
      <c r="B57" s="37" t="s">
        <v>75</v>
      </c>
      <c r="C57" s="27" t="s">
        <v>29</v>
      </c>
      <c r="D57" s="28">
        <v>50</v>
      </c>
      <c r="E57" s="77"/>
      <c r="F57" s="29">
        <f>+D57*E57</f>
        <v>0</v>
      </c>
    </row>
    <row r="58" spans="2:6" ht="14.4" x14ac:dyDescent="0.3">
      <c r="B58" s="53" t="s">
        <v>76</v>
      </c>
      <c r="C58" s="31" t="s">
        <v>29</v>
      </c>
      <c r="D58" s="32">
        <v>15</v>
      </c>
      <c r="E58" s="78"/>
      <c r="F58" s="29">
        <f t="shared" ref="F58:F67" si="4">+D58*E58</f>
        <v>0</v>
      </c>
    </row>
    <row r="59" spans="2:6" ht="14.4" x14ac:dyDescent="0.3">
      <c r="B59" s="31" t="s">
        <v>77</v>
      </c>
      <c r="C59" s="31" t="s">
        <v>29</v>
      </c>
      <c r="D59" s="32">
        <v>10</v>
      </c>
      <c r="E59" s="78"/>
      <c r="F59" s="29">
        <f t="shared" si="4"/>
        <v>0</v>
      </c>
    </row>
    <row r="60" spans="2:6" ht="14.4" x14ac:dyDescent="0.3">
      <c r="B60" s="31" t="s">
        <v>78</v>
      </c>
      <c r="C60" s="31" t="s">
        <v>29</v>
      </c>
      <c r="D60" s="32">
        <v>5</v>
      </c>
      <c r="E60" s="78"/>
      <c r="F60" s="29">
        <f t="shared" si="4"/>
        <v>0</v>
      </c>
    </row>
    <row r="61" spans="2:6" ht="28.8" x14ac:dyDescent="0.3">
      <c r="B61" s="30" t="s">
        <v>79</v>
      </c>
      <c r="C61" s="31" t="s">
        <v>29</v>
      </c>
      <c r="D61" s="32">
        <v>5</v>
      </c>
      <c r="E61" s="78"/>
      <c r="F61" s="29">
        <f t="shared" si="4"/>
        <v>0</v>
      </c>
    </row>
    <row r="62" spans="2:6" ht="28.8" x14ac:dyDescent="0.3">
      <c r="B62" s="30" t="s">
        <v>80</v>
      </c>
      <c r="C62" s="31" t="s">
        <v>29</v>
      </c>
      <c r="D62" s="32">
        <v>2</v>
      </c>
      <c r="E62" s="78"/>
      <c r="F62" s="29">
        <f t="shared" si="4"/>
        <v>0</v>
      </c>
    </row>
    <row r="63" spans="2:6" ht="28.8" x14ac:dyDescent="0.3">
      <c r="B63" s="30" t="s">
        <v>81</v>
      </c>
      <c r="C63" s="31" t="s">
        <v>29</v>
      </c>
      <c r="D63" s="32">
        <v>1</v>
      </c>
      <c r="E63" s="78"/>
      <c r="F63" s="29">
        <f t="shared" si="4"/>
        <v>0</v>
      </c>
    </row>
    <row r="64" spans="2:6" ht="28.8" x14ac:dyDescent="0.3">
      <c r="B64" s="30" t="s">
        <v>82</v>
      </c>
      <c r="C64" s="31" t="s">
        <v>29</v>
      </c>
      <c r="D64" s="32">
        <v>1</v>
      </c>
      <c r="E64" s="78"/>
      <c r="F64" s="29">
        <f t="shared" si="4"/>
        <v>0</v>
      </c>
    </row>
    <row r="65" spans="2:6" ht="28.8" x14ac:dyDescent="0.3">
      <c r="B65" s="30" t="s">
        <v>83</v>
      </c>
      <c r="C65" s="31" t="s">
        <v>29</v>
      </c>
      <c r="D65" s="32">
        <v>2</v>
      </c>
      <c r="E65" s="78"/>
      <c r="F65" s="29">
        <f t="shared" si="4"/>
        <v>0</v>
      </c>
    </row>
    <row r="66" spans="2:6" ht="28.8" x14ac:dyDescent="0.3">
      <c r="B66" s="30" t="s">
        <v>84</v>
      </c>
      <c r="C66" s="31" t="s">
        <v>29</v>
      </c>
      <c r="D66" s="32">
        <v>1</v>
      </c>
      <c r="E66" s="78"/>
      <c r="F66" s="29">
        <f t="shared" si="4"/>
        <v>0</v>
      </c>
    </row>
    <row r="67" spans="2:6" ht="28.8" x14ac:dyDescent="0.3">
      <c r="B67" s="30" t="s">
        <v>85</v>
      </c>
      <c r="C67" s="31" t="s">
        <v>29</v>
      </c>
      <c r="D67" s="32">
        <v>2</v>
      </c>
      <c r="E67" s="78"/>
      <c r="F67" s="29">
        <f t="shared" si="4"/>
        <v>0</v>
      </c>
    </row>
    <row r="68" spans="2:6" thickBot="1" x14ac:dyDescent="0.35"/>
    <row r="69" spans="2:6" s="20" customFormat="1" ht="43.8" thickBot="1" x14ac:dyDescent="0.35">
      <c r="B69" s="54" t="s">
        <v>86</v>
      </c>
      <c r="C69" s="47" t="s">
        <v>24</v>
      </c>
      <c r="D69" s="48" t="s">
        <v>25</v>
      </c>
      <c r="E69" s="26" t="s">
        <v>26</v>
      </c>
      <c r="F69" s="26" t="s">
        <v>27</v>
      </c>
    </row>
    <row r="70" spans="2:6" ht="28.8" x14ac:dyDescent="0.3">
      <c r="B70" s="37" t="s">
        <v>87</v>
      </c>
      <c r="C70" s="27" t="s">
        <v>50</v>
      </c>
      <c r="D70" s="28">
        <v>15</v>
      </c>
      <c r="E70" s="80"/>
      <c r="F70" s="29">
        <f t="shared" ref="F70:F78" si="5">+D70*E70</f>
        <v>0</v>
      </c>
    </row>
    <row r="71" spans="2:6" ht="14.4" x14ac:dyDescent="0.3">
      <c r="B71" s="30" t="s">
        <v>88</v>
      </c>
      <c r="C71" s="31" t="s">
        <v>50</v>
      </c>
      <c r="D71" s="32">
        <v>5</v>
      </c>
      <c r="E71" s="81"/>
      <c r="F71" s="29">
        <f t="shared" si="5"/>
        <v>0</v>
      </c>
    </row>
    <row r="72" spans="2:6" ht="14.4" x14ac:dyDescent="0.3">
      <c r="B72" s="30" t="s">
        <v>89</v>
      </c>
      <c r="C72" s="31" t="s">
        <v>72</v>
      </c>
      <c r="D72" s="32">
        <v>10</v>
      </c>
      <c r="E72" s="81"/>
      <c r="F72" s="29">
        <f t="shared" si="5"/>
        <v>0</v>
      </c>
    </row>
    <row r="73" spans="2:6" ht="28.8" x14ac:dyDescent="0.3">
      <c r="B73" s="30" t="s">
        <v>90</v>
      </c>
      <c r="C73" s="31" t="s">
        <v>72</v>
      </c>
      <c r="D73" s="32">
        <v>15</v>
      </c>
      <c r="E73" s="81"/>
      <c r="F73" s="29">
        <f t="shared" si="5"/>
        <v>0</v>
      </c>
    </row>
    <row r="74" spans="2:6" ht="28.8" x14ac:dyDescent="0.3">
      <c r="B74" s="30" t="s">
        <v>91</v>
      </c>
      <c r="C74" s="31" t="s">
        <v>72</v>
      </c>
      <c r="D74" s="32">
        <v>10</v>
      </c>
      <c r="E74" s="81"/>
      <c r="F74" s="29">
        <f t="shared" si="5"/>
        <v>0</v>
      </c>
    </row>
    <row r="75" spans="2:6" ht="28.8" x14ac:dyDescent="0.3">
      <c r="B75" s="30" t="s">
        <v>92</v>
      </c>
      <c r="C75" s="31" t="s">
        <v>72</v>
      </c>
      <c r="D75" s="32">
        <v>45</v>
      </c>
      <c r="E75" s="81"/>
      <c r="F75" s="29">
        <f t="shared" si="5"/>
        <v>0</v>
      </c>
    </row>
    <row r="76" spans="2:6" ht="28.8" x14ac:dyDescent="0.3">
      <c r="B76" s="30" t="s">
        <v>93</v>
      </c>
      <c r="C76" s="31" t="s">
        <v>50</v>
      </c>
      <c r="D76" s="32">
        <v>45</v>
      </c>
      <c r="E76" s="81"/>
      <c r="F76" s="29">
        <f t="shared" si="5"/>
        <v>0</v>
      </c>
    </row>
    <row r="77" spans="2:6" ht="28.8" x14ac:dyDescent="0.3">
      <c r="B77" s="30" t="s">
        <v>94</v>
      </c>
      <c r="C77" s="31" t="s">
        <v>50</v>
      </c>
      <c r="D77" s="32">
        <v>15</v>
      </c>
      <c r="E77" s="81"/>
      <c r="F77" s="29">
        <f t="shared" si="5"/>
        <v>0</v>
      </c>
    </row>
    <row r="78" spans="2:6" ht="14.4" x14ac:dyDescent="0.3">
      <c r="B78" s="30" t="s">
        <v>95</v>
      </c>
      <c r="C78" s="31" t="s">
        <v>50</v>
      </c>
      <c r="D78" s="32">
        <v>30</v>
      </c>
      <c r="E78" s="81"/>
      <c r="F78" s="29">
        <f t="shared" si="5"/>
        <v>0</v>
      </c>
    </row>
    <row r="79" spans="2:6" thickBot="1" x14ac:dyDescent="0.35">
      <c r="B79" s="34"/>
    </row>
    <row r="80" spans="2:6" s="42" customFormat="1" thickBot="1" x14ac:dyDescent="0.35">
      <c r="C80" s="38" t="s">
        <v>59</v>
      </c>
      <c r="D80" s="44"/>
      <c r="E80" s="44"/>
      <c r="F80" s="55">
        <f>+F45+F46+F47+F48+F49+F50+F53+F54+F57+F58+F59+F60+F61+F62+F63+F64+F65+F66+F67+F70+F71+F72+F73+F74+F75+F76+F77+F78</f>
        <v>0</v>
      </c>
    </row>
    <row r="81" spans="2:6" thickBot="1" x14ac:dyDescent="0.35">
      <c r="C81" s="20" t="s">
        <v>60</v>
      </c>
      <c r="D81" s="16"/>
      <c r="F81" s="41">
        <v>0.2</v>
      </c>
    </row>
    <row r="82" spans="2:6" s="42" customFormat="1" ht="29.4" thickBot="1" x14ac:dyDescent="0.35">
      <c r="C82" s="43" t="s">
        <v>61</v>
      </c>
      <c r="D82" s="44"/>
      <c r="E82" s="44"/>
      <c r="F82" s="56">
        <f>+F80*F81</f>
        <v>0</v>
      </c>
    </row>
    <row r="83" spans="2:6" s="42" customFormat="1" ht="14.4" x14ac:dyDescent="0.3">
      <c r="C83" s="43"/>
      <c r="D83" s="44"/>
      <c r="E83" s="44"/>
      <c r="F83" s="39"/>
    </row>
    <row r="84" spans="2:6" s="19" customFormat="1" ht="18.600000000000001" thickBot="1" x14ac:dyDescent="0.4">
      <c r="B84" s="19" t="s">
        <v>96</v>
      </c>
      <c r="C84" s="57"/>
      <c r="D84" s="58"/>
      <c r="E84" s="58"/>
      <c r="F84" s="58"/>
    </row>
    <row r="85" spans="2:6" ht="43.8" thickBot="1" x14ac:dyDescent="0.35">
      <c r="B85" s="47" t="s">
        <v>97</v>
      </c>
      <c r="C85" s="47" t="s">
        <v>24</v>
      </c>
      <c r="D85" s="48" t="s">
        <v>25</v>
      </c>
      <c r="E85" s="26" t="s">
        <v>26</v>
      </c>
      <c r="F85" s="26" t="s">
        <v>27</v>
      </c>
    </row>
    <row r="86" spans="2:6" ht="43.2" x14ac:dyDescent="0.3">
      <c r="B86" s="37" t="s">
        <v>98</v>
      </c>
      <c r="C86" s="27" t="s">
        <v>29</v>
      </c>
      <c r="D86" s="28">
        <v>18</v>
      </c>
      <c r="E86" s="77"/>
      <c r="F86" s="29">
        <f t="shared" ref="F86:F94" si="6">+D86*E86</f>
        <v>0</v>
      </c>
    </row>
    <row r="87" spans="2:6" ht="43.2" x14ac:dyDescent="0.3">
      <c r="B87" s="30" t="s">
        <v>99</v>
      </c>
      <c r="C87" s="31" t="s">
        <v>29</v>
      </c>
      <c r="D87" s="32">
        <v>2</v>
      </c>
      <c r="E87" s="78"/>
      <c r="F87" s="29">
        <f t="shared" si="6"/>
        <v>0</v>
      </c>
    </row>
    <row r="88" spans="2:6" ht="14.4" x14ac:dyDescent="0.3">
      <c r="B88" s="31" t="s">
        <v>100</v>
      </c>
      <c r="C88" s="31" t="s">
        <v>29</v>
      </c>
      <c r="D88" s="32">
        <v>5</v>
      </c>
      <c r="E88" s="78"/>
      <c r="F88" s="29">
        <f t="shared" si="6"/>
        <v>0</v>
      </c>
    </row>
    <row r="89" spans="2:6" ht="14.4" x14ac:dyDescent="0.3">
      <c r="B89" s="31" t="s">
        <v>101</v>
      </c>
      <c r="C89" s="31" t="s">
        <v>29</v>
      </c>
      <c r="D89" s="32">
        <v>3</v>
      </c>
      <c r="E89" s="78"/>
      <c r="F89" s="29">
        <f t="shared" si="6"/>
        <v>0</v>
      </c>
    </row>
    <row r="90" spans="2:6" ht="28.8" x14ac:dyDescent="0.3">
      <c r="B90" s="30" t="s">
        <v>102</v>
      </c>
      <c r="C90" s="31" t="s">
        <v>29</v>
      </c>
      <c r="D90" s="32">
        <v>5</v>
      </c>
      <c r="E90" s="78"/>
      <c r="F90" s="29">
        <f t="shared" si="6"/>
        <v>0</v>
      </c>
    </row>
    <row r="91" spans="2:6" ht="14.4" x14ac:dyDescent="0.3">
      <c r="B91" s="31" t="s">
        <v>103</v>
      </c>
      <c r="C91" s="31" t="s">
        <v>29</v>
      </c>
      <c r="D91" s="32">
        <v>2</v>
      </c>
      <c r="E91" s="78"/>
      <c r="F91" s="29">
        <f t="shared" si="6"/>
        <v>0</v>
      </c>
    </row>
    <row r="92" spans="2:6" ht="14.4" x14ac:dyDescent="0.3">
      <c r="B92" s="31" t="s">
        <v>104</v>
      </c>
      <c r="C92" s="31" t="s">
        <v>29</v>
      </c>
      <c r="D92" s="32">
        <v>2</v>
      </c>
      <c r="E92" s="78"/>
      <c r="F92" s="29">
        <f t="shared" si="6"/>
        <v>0</v>
      </c>
    </row>
    <row r="93" spans="2:6" ht="14.4" x14ac:dyDescent="0.3">
      <c r="B93" s="31" t="s">
        <v>105</v>
      </c>
      <c r="C93" s="31" t="s">
        <v>29</v>
      </c>
      <c r="D93" s="32">
        <v>2</v>
      </c>
      <c r="E93" s="78"/>
      <c r="F93" s="29">
        <f t="shared" si="6"/>
        <v>0</v>
      </c>
    </row>
    <row r="94" spans="2:6" ht="43.2" x14ac:dyDescent="0.3">
      <c r="B94" s="30" t="s">
        <v>106</v>
      </c>
      <c r="C94" s="31" t="s">
        <v>29</v>
      </c>
      <c r="D94" s="32">
        <v>200</v>
      </c>
      <c r="E94" s="78"/>
      <c r="F94" s="29">
        <f t="shared" si="6"/>
        <v>0</v>
      </c>
    </row>
    <row r="95" spans="2:6" thickBot="1" x14ac:dyDescent="0.35">
      <c r="B95" s="34"/>
    </row>
    <row r="96" spans="2:6" s="42" customFormat="1" thickBot="1" x14ac:dyDescent="0.35">
      <c r="C96" s="38" t="s">
        <v>59</v>
      </c>
      <c r="D96" s="59"/>
      <c r="E96" s="39"/>
      <c r="F96" s="55">
        <f>+F86+F87+F88+F89+F90+F91+F92+F93+F94</f>
        <v>0</v>
      </c>
    </row>
    <row r="97" spans="2:6" thickBot="1" x14ac:dyDescent="0.35">
      <c r="C97" s="20" t="s">
        <v>60</v>
      </c>
      <c r="D97" s="21"/>
      <c r="E97" s="22"/>
      <c r="F97" s="41">
        <v>0.25</v>
      </c>
    </row>
    <row r="98" spans="2:6" s="42" customFormat="1" ht="29.4" thickBot="1" x14ac:dyDescent="0.35">
      <c r="C98" s="43" t="s">
        <v>61</v>
      </c>
      <c r="D98" s="59"/>
      <c r="E98" s="39"/>
      <c r="F98" s="56">
        <f>+F97*F96</f>
        <v>0</v>
      </c>
    </row>
    <row r="100" spans="2:6" ht="18.600000000000001" thickBot="1" x14ac:dyDescent="0.4">
      <c r="B100" s="19" t="s">
        <v>107</v>
      </c>
      <c r="D100" s="21"/>
      <c r="E100" s="22"/>
    </row>
    <row r="101" spans="2:6" ht="43.8" thickBot="1" x14ac:dyDescent="0.35">
      <c r="B101" s="47" t="s">
        <v>108</v>
      </c>
      <c r="C101" s="47" t="s">
        <v>24</v>
      </c>
      <c r="D101" s="48" t="s">
        <v>25</v>
      </c>
      <c r="E101" s="26" t="s">
        <v>26</v>
      </c>
      <c r="F101" s="26" t="s">
        <v>27</v>
      </c>
    </row>
    <row r="102" spans="2:6" ht="43.2" x14ac:dyDescent="0.3">
      <c r="B102" s="37" t="s">
        <v>109</v>
      </c>
      <c r="C102" s="27" t="s">
        <v>29</v>
      </c>
      <c r="D102" s="28">
        <v>7</v>
      </c>
      <c r="E102" s="77"/>
      <c r="F102" s="29">
        <f t="shared" ref="F102:F105" si="7">+D102*E102</f>
        <v>0</v>
      </c>
    </row>
    <row r="103" spans="2:6" ht="43.2" x14ac:dyDescent="0.3">
      <c r="B103" s="30" t="s">
        <v>110</v>
      </c>
      <c r="C103" s="31" t="s">
        <v>29</v>
      </c>
      <c r="D103" s="32">
        <v>3</v>
      </c>
      <c r="E103" s="78"/>
      <c r="F103" s="29">
        <f t="shared" si="7"/>
        <v>0</v>
      </c>
    </row>
    <row r="104" spans="2:6" ht="14.4" x14ac:dyDescent="0.3">
      <c r="B104" s="31" t="s">
        <v>111</v>
      </c>
      <c r="C104" s="31" t="s">
        <v>29</v>
      </c>
      <c r="D104" s="32">
        <v>3</v>
      </c>
      <c r="E104" s="78"/>
      <c r="F104" s="29">
        <f t="shared" si="7"/>
        <v>0</v>
      </c>
    </row>
    <row r="105" spans="2:6" ht="14.4" x14ac:dyDescent="0.3">
      <c r="B105" s="31" t="s">
        <v>112</v>
      </c>
      <c r="C105" s="31" t="s">
        <v>29</v>
      </c>
      <c r="D105" s="32">
        <v>1</v>
      </c>
      <c r="E105" s="78"/>
      <c r="F105" s="29">
        <f t="shared" si="7"/>
        <v>0</v>
      </c>
    </row>
    <row r="106" spans="2:6" thickBot="1" x14ac:dyDescent="0.35"/>
    <row r="107" spans="2:6" ht="43.8" thickBot="1" x14ac:dyDescent="0.35">
      <c r="B107" s="47" t="s">
        <v>113</v>
      </c>
      <c r="C107" s="47" t="s">
        <v>24</v>
      </c>
      <c r="D107" s="48" t="s">
        <v>25</v>
      </c>
      <c r="E107" s="26" t="s">
        <v>26</v>
      </c>
      <c r="F107" s="26" t="s">
        <v>27</v>
      </c>
    </row>
    <row r="108" spans="2:6" ht="14.4" x14ac:dyDescent="0.3">
      <c r="B108" s="27" t="s">
        <v>114</v>
      </c>
      <c r="C108" s="27" t="s">
        <v>29</v>
      </c>
      <c r="D108" s="28">
        <v>3</v>
      </c>
      <c r="E108" s="77"/>
      <c r="F108" s="29">
        <f t="shared" ref="F108:F113" si="8">+D108*E108</f>
        <v>0</v>
      </c>
    </row>
    <row r="109" spans="2:6" ht="14.4" x14ac:dyDescent="0.3">
      <c r="B109" s="31" t="s">
        <v>115</v>
      </c>
      <c r="C109" s="31" t="s">
        <v>72</v>
      </c>
      <c r="D109" s="32">
        <v>3</v>
      </c>
      <c r="E109" s="78"/>
      <c r="F109" s="29">
        <f t="shared" si="8"/>
        <v>0</v>
      </c>
    </row>
    <row r="110" spans="2:6" ht="14.4" x14ac:dyDescent="0.3">
      <c r="B110" s="31" t="s">
        <v>116</v>
      </c>
      <c r="C110" s="31" t="s">
        <v>29</v>
      </c>
      <c r="D110" s="32">
        <v>3</v>
      </c>
      <c r="E110" s="78"/>
      <c r="F110" s="29">
        <f t="shared" si="8"/>
        <v>0</v>
      </c>
    </row>
    <row r="111" spans="2:6" ht="14.4" x14ac:dyDescent="0.3">
      <c r="B111" s="31" t="s">
        <v>117</v>
      </c>
      <c r="C111" s="31" t="s">
        <v>29</v>
      </c>
      <c r="D111" s="32">
        <v>5</v>
      </c>
      <c r="E111" s="78"/>
      <c r="F111" s="29">
        <f t="shared" si="8"/>
        <v>0</v>
      </c>
    </row>
    <row r="112" spans="2:6" ht="14.4" x14ac:dyDescent="0.3">
      <c r="B112" s="31" t="s">
        <v>118</v>
      </c>
      <c r="C112" s="31" t="s">
        <v>29</v>
      </c>
      <c r="D112" s="32">
        <v>5</v>
      </c>
      <c r="E112" s="78"/>
      <c r="F112" s="29">
        <f t="shared" si="8"/>
        <v>0</v>
      </c>
    </row>
    <row r="113" spans="1:6" ht="14.4" x14ac:dyDescent="0.3">
      <c r="B113" s="31" t="s">
        <v>119</v>
      </c>
      <c r="C113" s="31" t="s">
        <v>29</v>
      </c>
      <c r="D113" s="32">
        <v>5</v>
      </c>
      <c r="E113" s="78"/>
      <c r="F113" s="29">
        <f t="shared" si="8"/>
        <v>0</v>
      </c>
    </row>
    <row r="114" spans="1:6" ht="15" customHeight="1" thickBot="1" x14ac:dyDescent="0.35"/>
    <row r="115" spans="1:6" s="42" customFormat="1" thickBot="1" x14ac:dyDescent="0.35">
      <c r="C115" s="38" t="s">
        <v>59</v>
      </c>
      <c r="D115" s="60"/>
      <c r="E115" s="44"/>
      <c r="F115" s="55">
        <f>+F102+F103+F104+F105+F108+F109+F110+F111+F112+F113</f>
        <v>0</v>
      </c>
    </row>
    <row r="116" spans="1:6" thickBot="1" x14ac:dyDescent="0.35">
      <c r="C116" s="20" t="s">
        <v>60</v>
      </c>
      <c r="F116" s="41">
        <v>0.15</v>
      </c>
    </row>
    <row r="117" spans="1:6" s="42" customFormat="1" ht="29.4" thickBot="1" x14ac:dyDescent="0.35">
      <c r="C117" s="43" t="s">
        <v>61</v>
      </c>
      <c r="D117" s="60"/>
      <c r="E117" s="44"/>
      <c r="F117" s="45">
        <f>+F115*F116</f>
        <v>0</v>
      </c>
    </row>
    <row r="119" spans="1:6" ht="18.600000000000001" thickBot="1" x14ac:dyDescent="0.4">
      <c r="B119" s="19" t="s">
        <v>120</v>
      </c>
    </row>
    <row r="120" spans="1:6" s="20" customFormat="1" ht="43.8" thickBot="1" x14ac:dyDescent="0.35">
      <c r="A120"/>
      <c r="B120" s="47" t="s">
        <v>121</v>
      </c>
      <c r="C120" s="47" t="s">
        <v>24</v>
      </c>
      <c r="D120" s="48" t="s">
        <v>25</v>
      </c>
      <c r="E120" s="26" t="s">
        <v>26</v>
      </c>
      <c r="F120" s="26" t="s">
        <v>27</v>
      </c>
    </row>
    <row r="121" spans="1:6" ht="115.2" x14ac:dyDescent="0.3">
      <c r="B121" s="61" t="s">
        <v>122</v>
      </c>
      <c r="C121" s="27" t="s">
        <v>29</v>
      </c>
      <c r="D121" s="28">
        <v>1</v>
      </c>
      <c r="E121" s="77"/>
      <c r="F121" s="29">
        <f t="shared" ref="F121:F123" si="9">+D121*E121</f>
        <v>0</v>
      </c>
    </row>
    <row r="122" spans="1:6" ht="129.6" x14ac:dyDescent="0.3">
      <c r="B122" s="62" t="s">
        <v>123</v>
      </c>
      <c r="C122" s="31" t="s">
        <v>29</v>
      </c>
      <c r="D122" s="32">
        <v>1</v>
      </c>
      <c r="E122" s="78"/>
      <c r="F122" s="29">
        <f t="shared" si="9"/>
        <v>0</v>
      </c>
    </row>
    <row r="123" spans="1:6" ht="144" x14ac:dyDescent="0.3">
      <c r="B123" s="62" t="s">
        <v>124</v>
      </c>
      <c r="C123" s="31" t="s">
        <v>29</v>
      </c>
      <c r="D123" s="32">
        <v>1</v>
      </c>
      <c r="E123" s="78"/>
      <c r="F123" s="29">
        <f t="shared" si="9"/>
        <v>0</v>
      </c>
    </row>
    <row r="124" spans="1:6" thickBot="1" x14ac:dyDescent="0.35">
      <c r="B124" s="34"/>
    </row>
    <row r="125" spans="1:6" s="42" customFormat="1" thickBot="1" x14ac:dyDescent="0.35">
      <c r="B125" s="63"/>
      <c r="C125" s="38" t="s">
        <v>59</v>
      </c>
      <c r="D125" s="60"/>
      <c r="E125" s="44"/>
      <c r="F125" s="55">
        <f>+F121+F122+F123</f>
        <v>0</v>
      </c>
    </row>
    <row r="126" spans="1:6" thickBot="1" x14ac:dyDescent="0.35">
      <c r="B126" s="34"/>
      <c r="C126" s="20" t="s">
        <v>60</v>
      </c>
      <c r="F126" s="41">
        <v>0.1</v>
      </c>
    </row>
    <row r="127" spans="1:6" s="42" customFormat="1" ht="29.4" thickBot="1" x14ac:dyDescent="0.35">
      <c r="B127" s="63"/>
      <c r="C127" s="43" t="s">
        <v>61</v>
      </c>
      <c r="D127" s="60"/>
      <c r="E127" s="44"/>
      <c r="F127" s="56">
        <f>+F126*F125</f>
        <v>0</v>
      </c>
    </row>
    <row r="128" spans="1:6" ht="14.4" x14ac:dyDescent="0.3">
      <c r="B128" s="34"/>
    </row>
    <row r="129" spans="2:6" ht="14.4" x14ac:dyDescent="0.3">
      <c r="B129" s="34"/>
    </row>
    <row r="131" spans="2:6" ht="18.600000000000001" thickBot="1" x14ac:dyDescent="0.4">
      <c r="B131" s="19" t="s">
        <v>125</v>
      </c>
    </row>
    <row r="132" spans="2:6" ht="43.8" thickBot="1" x14ac:dyDescent="0.35">
      <c r="B132" s="47" t="s">
        <v>126</v>
      </c>
      <c r="C132" s="47" t="s">
        <v>24</v>
      </c>
      <c r="D132" s="48" t="s">
        <v>25</v>
      </c>
      <c r="E132" s="26" t="s">
        <v>26</v>
      </c>
      <c r="F132" s="26" t="s">
        <v>27</v>
      </c>
    </row>
    <row r="133" spans="2:6" ht="72" x14ac:dyDescent="0.3">
      <c r="B133" s="37" t="s">
        <v>127</v>
      </c>
      <c r="C133" s="27" t="s">
        <v>29</v>
      </c>
      <c r="D133" s="28">
        <v>1</v>
      </c>
      <c r="E133" s="78"/>
      <c r="F133" s="29">
        <f t="shared" ref="F133:F136" si="10">+D133*E133</f>
        <v>0</v>
      </c>
    </row>
    <row r="134" spans="2:6" ht="100.8" x14ac:dyDescent="0.3">
      <c r="B134" s="30" t="s">
        <v>128</v>
      </c>
      <c r="C134" s="31" t="s">
        <v>29</v>
      </c>
      <c r="D134" s="32">
        <v>1</v>
      </c>
      <c r="E134" s="78"/>
      <c r="F134" s="29">
        <f t="shared" si="10"/>
        <v>0</v>
      </c>
    </row>
    <row r="135" spans="2:6" ht="86.4" x14ac:dyDescent="0.3">
      <c r="B135" s="30" t="s">
        <v>129</v>
      </c>
      <c r="C135" s="31" t="s">
        <v>29</v>
      </c>
      <c r="D135" s="32">
        <v>1</v>
      </c>
      <c r="E135" s="78"/>
      <c r="F135" s="29">
        <f t="shared" si="10"/>
        <v>0</v>
      </c>
    </row>
    <row r="136" spans="2:6" ht="43.2" x14ac:dyDescent="0.3">
      <c r="B136" s="30" t="s">
        <v>130</v>
      </c>
      <c r="C136" s="31" t="s">
        <v>29</v>
      </c>
      <c r="D136" s="32">
        <v>30</v>
      </c>
      <c r="E136" s="78"/>
      <c r="F136" s="29">
        <f t="shared" si="10"/>
        <v>0</v>
      </c>
    </row>
    <row r="137" spans="2:6" thickBot="1" x14ac:dyDescent="0.35">
      <c r="B137" s="34"/>
    </row>
    <row r="138" spans="2:6" s="42" customFormat="1" thickBot="1" x14ac:dyDescent="0.35">
      <c r="C138" s="38" t="s">
        <v>59</v>
      </c>
      <c r="D138" s="60"/>
      <c r="E138" s="44"/>
      <c r="F138" s="55">
        <f>+F133+F134+F135+F136</f>
        <v>0</v>
      </c>
    </row>
    <row r="139" spans="2:6" thickBot="1" x14ac:dyDescent="0.35">
      <c r="C139" s="20" t="s">
        <v>60</v>
      </c>
      <c r="F139" s="41">
        <v>0.1</v>
      </c>
    </row>
    <row r="140" spans="2:6" ht="29.4" thickBot="1" x14ac:dyDescent="0.35">
      <c r="C140" s="64" t="s">
        <v>61</v>
      </c>
      <c r="F140" s="65">
        <f>+F139*F138</f>
        <v>0</v>
      </c>
    </row>
    <row r="141" spans="2:6" ht="14.4" x14ac:dyDescent="0.3">
      <c r="C141" s="64"/>
    </row>
    <row r="142" spans="2:6" ht="18.600000000000001" thickBot="1" x14ac:dyDescent="0.4">
      <c r="B142" s="19" t="s">
        <v>131</v>
      </c>
    </row>
    <row r="143" spans="2:6" ht="43.8" thickBot="1" x14ac:dyDescent="0.35">
      <c r="B143" s="47" t="s">
        <v>132</v>
      </c>
      <c r="C143" s="47" t="s">
        <v>24</v>
      </c>
      <c r="D143" s="48" t="s">
        <v>25</v>
      </c>
      <c r="E143" s="66" t="s">
        <v>26</v>
      </c>
      <c r="F143" s="66" t="s">
        <v>27</v>
      </c>
    </row>
    <row r="144" spans="2:6" ht="57.6" x14ac:dyDescent="0.3">
      <c r="B144" s="67" t="s">
        <v>133</v>
      </c>
      <c r="C144" s="27" t="s">
        <v>29</v>
      </c>
      <c r="D144" s="28">
        <v>500</v>
      </c>
      <c r="E144" s="77"/>
      <c r="F144" s="29">
        <f t="shared" ref="F144" si="11">+D144*E144</f>
        <v>0</v>
      </c>
    </row>
    <row r="145" spans="2:7" thickBot="1" x14ac:dyDescent="0.35">
      <c r="B145" s="34"/>
    </row>
    <row r="146" spans="2:7" s="42" customFormat="1" ht="14.4" x14ac:dyDescent="0.3">
      <c r="C146" s="38" t="s">
        <v>59</v>
      </c>
      <c r="D146" s="60"/>
      <c r="E146" s="44"/>
      <c r="F146" s="68">
        <f>+F144</f>
        <v>0</v>
      </c>
    </row>
    <row r="147" spans="2:7" ht="14.4" x14ac:dyDescent="0.3">
      <c r="C147" s="20" t="s">
        <v>60</v>
      </c>
      <c r="F147" s="69">
        <v>0</v>
      </c>
    </row>
    <row r="148" spans="2:7" ht="29.4" thickBot="1" x14ac:dyDescent="0.35">
      <c r="C148" s="64" t="s">
        <v>61</v>
      </c>
      <c r="F148" s="70">
        <f>+F146*F147</f>
        <v>0</v>
      </c>
    </row>
    <row r="151" spans="2:7" s="20" customFormat="1" ht="15" customHeight="1" x14ac:dyDescent="0.3">
      <c r="C151" s="71" t="s">
        <v>134</v>
      </c>
      <c r="D151" s="72"/>
      <c r="E151" s="73"/>
      <c r="F151" s="73">
        <f>+F39+F80+F96+F115+F125+F138+F146</f>
        <v>0</v>
      </c>
    </row>
    <row r="152" spans="2:7" s="38" customFormat="1" ht="43.2" x14ac:dyDescent="0.3">
      <c r="C152" s="74" t="s">
        <v>135</v>
      </c>
      <c r="D152" s="75"/>
      <c r="E152" s="76"/>
      <c r="F152" s="76">
        <f>+F41+F82+F98+F117+F127+F140+F148</f>
        <v>0</v>
      </c>
    </row>
    <row r="153" spans="2:7" ht="14.4" x14ac:dyDescent="0.3"/>
    <row r="155" spans="2:7" ht="15" customHeight="1" x14ac:dyDescent="0.3">
      <c r="B155" s="82" t="s">
        <v>136</v>
      </c>
      <c r="C155" s="83"/>
      <c r="D155" s="83"/>
      <c r="E155" s="83"/>
      <c r="F155" s="83"/>
      <c r="G155" s="84"/>
    </row>
    <row r="156" spans="2:7" ht="15" customHeight="1" x14ac:dyDescent="0.3">
      <c r="B156" s="91" t="s">
        <v>137</v>
      </c>
      <c r="C156" s="89"/>
      <c r="D156" s="89"/>
      <c r="E156" s="88" t="s">
        <v>138</v>
      </c>
      <c r="F156" s="90"/>
      <c r="G156" s="90"/>
    </row>
    <row r="157" spans="2:7" ht="15" customHeight="1" x14ac:dyDescent="0.3">
      <c r="B157" s="92"/>
      <c r="C157" s="89"/>
      <c r="D157" s="89"/>
      <c r="E157" s="88"/>
      <c r="F157" s="90"/>
      <c r="G157" s="90"/>
    </row>
    <row r="158" spans="2:7" ht="15" customHeight="1" x14ac:dyDescent="0.3">
      <c r="B158" s="93"/>
      <c r="C158" s="89"/>
      <c r="D158" s="89"/>
      <c r="E158" s="88"/>
      <c r="F158" s="90"/>
      <c r="G158" s="90"/>
    </row>
    <row r="159" spans="2:7" ht="15" customHeight="1" x14ac:dyDescent="0.3">
      <c r="B159" s="91" t="s">
        <v>139</v>
      </c>
      <c r="C159" s="89"/>
      <c r="D159" s="89"/>
      <c r="E159" s="88" t="s">
        <v>140</v>
      </c>
      <c r="F159" s="90"/>
      <c r="G159" s="90"/>
    </row>
    <row r="160" spans="2:7" ht="15" customHeight="1" x14ac:dyDescent="0.3">
      <c r="B160" s="92"/>
      <c r="C160" s="89"/>
      <c r="D160" s="89"/>
      <c r="E160" s="88"/>
      <c r="F160" s="90"/>
      <c r="G160" s="90"/>
    </row>
    <row r="161" spans="2:7" ht="15" customHeight="1" x14ac:dyDescent="0.3">
      <c r="B161" s="93"/>
      <c r="C161" s="89"/>
      <c r="D161" s="89"/>
      <c r="E161" s="88"/>
      <c r="F161" s="90"/>
      <c r="G161" s="90"/>
    </row>
    <row r="162" spans="2:7" ht="15" customHeight="1" x14ac:dyDescent="0.3">
      <c r="B162" s="91" t="s">
        <v>141</v>
      </c>
      <c r="C162" s="86"/>
      <c r="D162" s="87"/>
      <c r="E162" s="87"/>
      <c r="F162" s="87"/>
      <c r="G162" s="87"/>
    </row>
    <row r="163" spans="2:7" ht="15" customHeight="1" x14ac:dyDescent="0.3">
      <c r="B163" s="92"/>
      <c r="C163" s="87"/>
      <c r="D163" s="87"/>
      <c r="E163" s="87"/>
      <c r="F163" s="87"/>
      <c r="G163" s="87"/>
    </row>
    <row r="164" spans="2:7" ht="15" customHeight="1" x14ac:dyDescent="0.3">
      <c r="B164" s="93"/>
      <c r="C164" s="87"/>
      <c r="D164" s="87"/>
      <c r="E164" s="87"/>
      <c r="F164" s="87"/>
      <c r="G164" s="87"/>
    </row>
  </sheetData>
  <sheetProtection algorithmName="SHA-512" hashValue="A1+NNd2VbiWz39soRpHK5PC/CP6uvhhW2dbDN9L2c2SK0A8juppu1zQsVPhUmbSvKdnMN0QT7Kqi9Qe4rpuohw==" saltValue="uh11xwtEw3Dx0kqpqrC5Jg==" spinCount="100000" sheet="1" objects="1" scenarios="1" selectLockedCells="1"/>
  <mergeCells count="12">
    <mergeCell ref="B155:G155"/>
    <mergeCell ref="C3:F3"/>
    <mergeCell ref="C162:G164"/>
    <mergeCell ref="E156:E158"/>
    <mergeCell ref="C156:D158"/>
    <mergeCell ref="F156:G158"/>
    <mergeCell ref="E159:E161"/>
    <mergeCell ref="F159:G161"/>
    <mergeCell ref="C159:D161"/>
    <mergeCell ref="B156:B158"/>
    <mergeCell ref="B159:B161"/>
    <mergeCell ref="B162:B16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03D1313C729A4E8DBF873833C82C6C" ma:contentTypeVersion="3" ma:contentTypeDescription="Een nieuw document maken." ma:contentTypeScope="" ma:versionID="0ca0895c009d804869f3ce98c9bb89ba">
  <xsd:schema xmlns:xsd="http://www.w3.org/2001/XMLSchema" xmlns:xs="http://www.w3.org/2001/XMLSchema" xmlns:p="http://schemas.microsoft.com/office/2006/metadata/properties" xmlns:ns2="b28af193-1a3f-4cac-a43e-09efe557ad11" targetNamespace="http://schemas.microsoft.com/office/2006/metadata/properties" ma:root="true" ma:fieldsID="454777f345bcce2bafd452fd5939c30e" ns2:_="">
    <xsd:import namespace="b28af193-1a3f-4cac-a43e-09efe557ad1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8af193-1a3f-4cac-a43e-09efe557ad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431BCD-DA02-40F3-AC7B-898F33BDA8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8af193-1a3f-4cac-a43e-09efe557ad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2BA266-7C17-4229-BF54-85EC81955621}">
  <ds:schemaRefs>
    <ds:schemaRef ds:uri="http://schemas.microsoft.com/office/2006/metadata/properties"/>
    <ds:schemaRef ds:uri="http://schemas.microsoft.com/office/infopath/2007/PartnerControls"/>
    <ds:schemaRef ds:uri="8a82859d-84f7-4a65-a6c3-5f5e94aeeae3"/>
    <ds:schemaRef ds:uri="dce07e67-6734-4bc9-b634-7eafe980af83"/>
  </ds:schemaRefs>
</ds:datastoreItem>
</file>

<file path=customXml/itemProps3.xml><?xml version="1.0" encoding="utf-8"?>
<ds:datastoreItem xmlns:ds="http://schemas.openxmlformats.org/officeDocument/2006/customXml" ds:itemID="{B9AA2D00-9A81-491B-8812-939765E160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Ronald van Mil</dc:creator>
  <cp:keywords/>
  <dc:description/>
  <cp:lastModifiedBy>Oorschot, PMJ van (Patricia)</cp:lastModifiedBy>
  <cp:revision/>
  <dcterms:created xsi:type="dcterms:W3CDTF">2026-07-28T06:55:54Z</dcterms:created>
  <dcterms:modified xsi:type="dcterms:W3CDTF">2026-09-23T09:59:13Z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0x010100B703D1313C729A4E8DBF873833C82C6C</vt:lpwstr>
  </property>
</Properties>
</file>