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taatsbosbeheer.sharepoint.com/teams/79fb2c/Gedeelde documenten/General/2-Offerte-uitvraag of beschrijvend document/2.1.1. Def aanbestedingsdocumenten/"/>
    </mc:Choice>
  </mc:AlternateContent>
  <xr:revisionPtr revIDLastSave="805" documentId="11_2D2341508E5E39CE30637D167A6833508DFF9ACD" xr6:coauthVersionLast="47" xr6:coauthVersionMax="47" xr10:uidLastSave="{1FE7EDD2-F786-4F74-B43E-ABC70099390E}"/>
  <bookViews>
    <workbookView xWindow="28680" yWindow="-120" windowWidth="29040" windowHeight="15720" xr2:uid="{00000000-000D-0000-FFFF-FFFF00000000}"/>
  </bookViews>
  <sheets>
    <sheet name="Beheerlocati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2" l="1"/>
  <c r="M57" i="2"/>
  <c r="L57" i="2"/>
  <c r="Q55" i="2"/>
  <c r="P55" i="2"/>
  <c r="O55" i="2"/>
  <c r="N55" i="2"/>
  <c r="Q54" i="2"/>
  <c r="O54" i="2"/>
  <c r="N54" i="2"/>
  <c r="P54" i="2" s="1"/>
  <c r="O53" i="2"/>
  <c r="Q53" i="2" s="1"/>
  <c r="N53" i="2"/>
  <c r="P53" i="2" s="1"/>
  <c r="P52" i="2"/>
  <c r="O52" i="2"/>
  <c r="Q52" i="2" s="1"/>
  <c r="N52" i="2"/>
  <c r="Q51" i="2"/>
  <c r="P51" i="2"/>
  <c r="O51" i="2"/>
  <c r="N51" i="2"/>
  <c r="Q50" i="2"/>
  <c r="O50" i="2"/>
  <c r="N50" i="2"/>
  <c r="P50" i="2" s="1"/>
  <c r="O49" i="2"/>
  <c r="Q49" i="2" s="1"/>
  <c r="N49" i="2"/>
  <c r="P49" i="2" s="1"/>
  <c r="P48" i="2"/>
  <c r="O48" i="2"/>
  <c r="Q48" i="2" s="1"/>
  <c r="N48" i="2"/>
  <c r="Q47" i="2"/>
  <c r="P47" i="2"/>
  <c r="O47" i="2"/>
  <c r="N47" i="2"/>
  <c r="Q46" i="2"/>
  <c r="O46" i="2"/>
  <c r="N46" i="2"/>
  <c r="P46" i="2" s="1"/>
  <c r="O45" i="2"/>
  <c r="Q45" i="2" s="1"/>
  <c r="N45" i="2"/>
  <c r="P45" i="2" s="1"/>
  <c r="P44" i="2"/>
  <c r="O44" i="2"/>
  <c r="Q44" i="2" s="1"/>
  <c r="N44" i="2"/>
  <c r="Q43" i="2"/>
  <c r="P43" i="2"/>
  <c r="O43" i="2"/>
  <c r="N43" i="2"/>
  <c r="Q42" i="2"/>
  <c r="O42" i="2"/>
  <c r="N42" i="2"/>
  <c r="P42" i="2" s="1"/>
  <c r="O41" i="2"/>
  <c r="Q41" i="2" s="1"/>
  <c r="N41" i="2"/>
  <c r="P41" i="2" s="1"/>
  <c r="P40" i="2"/>
  <c r="O40" i="2"/>
  <c r="Q40" i="2" s="1"/>
  <c r="N40" i="2"/>
  <c r="Q39" i="2"/>
  <c r="P39" i="2"/>
  <c r="O39" i="2"/>
  <c r="N39" i="2"/>
  <c r="Q38" i="2"/>
  <c r="O38" i="2"/>
  <c r="N38" i="2"/>
  <c r="P38" i="2" s="1"/>
  <c r="O37" i="2"/>
  <c r="Q37" i="2" s="1"/>
  <c r="N37" i="2"/>
  <c r="P37" i="2" s="1"/>
  <c r="P36" i="2"/>
  <c r="O36" i="2"/>
  <c r="Q36" i="2" s="1"/>
  <c r="N36" i="2"/>
  <c r="Q35" i="2"/>
  <c r="P35" i="2"/>
  <c r="O35" i="2"/>
  <c r="N35" i="2"/>
  <c r="Q34" i="2"/>
  <c r="O34" i="2"/>
  <c r="N34" i="2"/>
  <c r="P34" i="2" s="1"/>
  <c r="O33" i="2"/>
  <c r="Q33" i="2" s="1"/>
  <c r="N33" i="2"/>
  <c r="P33" i="2" s="1"/>
  <c r="P32" i="2"/>
  <c r="O32" i="2"/>
  <c r="Q32" i="2" s="1"/>
  <c r="N32" i="2"/>
  <c r="Q31" i="2"/>
  <c r="P31" i="2"/>
  <c r="O31" i="2"/>
  <c r="N31" i="2"/>
  <c r="Q30" i="2"/>
  <c r="O30" i="2"/>
  <c r="N30" i="2"/>
  <c r="P30" i="2" s="1"/>
  <c r="O29" i="2"/>
  <c r="Q29" i="2" s="1"/>
  <c r="N29" i="2"/>
  <c r="P29" i="2" s="1"/>
  <c r="P28" i="2"/>
  <c r="O28" i="2"/>
  <c r="Q28" i="2" s="1"/>
  <c r="N28" i="2"/>
  <c r="Q27" i="2"/>
  <c r="P27" i="2"/>
  <c r="O27" i="2"/>
  <c r="N27" i="2"/>
  <c r="Q26" i="2"/>
  <c r="O26" i="2"/>
  <c r="N26" i="2"/>
  <c r="P26" i="2" s="1"/>
  <c r="O25" i="2"/>
  <c r="Q25" i="2" s="1"/>
  <c r="N25" i="2"/>
  <c r="P25" i="2" s="1"/>
  <c r="P24" i="2"/>
  <c r="O24" i="2"/>
  <c r="Q24" i="2" s="1"/>
  <c r="N24" i="2"/>
  <c r="Q23" i="2"/>
  <c r="P23" i="2"/>
  <c r="O23" i="2"/>
  <c r="N23" i="2"/>
  <c r="Q22" i="2"/>
  <c r="O22" i="2"/>
  <c r="N22" i="2"/>
  <c r="P22" i="2" s="1"/>
  <c r="O21" i="2"/>
  <c r="Q21" i="2" s="1"/>
  <c r="N21" i="2"/>
  <c r="P21" i="2" s="1"/>
  <c r="P20" i="2"/>
  <c r="O20" i="2"/>
  <c r="Q20" i="2" s="1"/>
  <c r="N20" i="2"/>
  <c r="Q19" i="2"/>
  <c r="P19" i="2"/>
  <c r="O19" i="2"/>
  <c r="N19" i="2"/>
  <c r="Q18" i="2"/>
  <c r="O18" i="2"/>
  <c r="N18" i="2"/>
  <c r="P18" i="2" s="1"/>
  <c r="O17" i="2"/>
  <c r="Q17" i="2" s="1"/>
  <c r="N17" i="2"/>
  <c r="P17" i="2" s="1"/>
  <c r="P16" i="2"/>
  <c r="O16" i="2"/>
  <c r="Q16" i="2" s="1"/>
  <c r="N16" i="2"/>
  <c r="Q15" i="2"/>
  <c r="P15" i="2"/>
  <c r="O15" i="2"/>
  <c r="N15" i="2"/>
  <c r="Q14" i="2"/>
  <c r="O14" i="2"/>
  <c r="N14" i="2"/>
  <c r="P14" i="2" s="1"/>
  <c r="O13" i="2"/>
  <c r="Q13" i="2" s="1"/>
  <c r="N13" i="2"/>
  <c r="P13" i="2" s="1"/>
  <c r="P12" i="2"/>
  <c r="O12" i="2"/>
  <c r="Q12" i="2" s="1"/>
  <c r="N12" i="2"/>
  <c r="Q11" i="2"/>
  <c r="P11" i="2"/>
  <c r="O11" i="2"/>
  <c r="N11" i="2"/>
  <c r="Q10" i="2"/>
  <c r="O10" i="2"/>
  <c r="N10" i="2"/>
  <c r="P10" i="2" s="1"/>
  <c r="A10" i="2"/>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O9" i="2"/>
  <c r="Q9" i="2" s="1"/>
  <c r="Q57" i="2" s="1"/>
  <c r="P9" i="2" l="1"/>
  <c r="P57" i="2" s="1"/>
  <c r="P60" i="2" s="1"/>
  <c r="N57" i="2"/>
  <c r="O57" i="2"/>
  <c r="Q60" i="2" s="1"/>
</calcChain>
</file>

<file path=xl/sharedStrings.xml><?xml version="1.0" encoding="utf-8"?>
<sst xmlns="http://schemas.openxmlformats.org/spreadsheetml/2006/main" count="363" uniqueCount="233">
  <si>
    <t>Bijlage P, adressen beheerkantoren Staatsbosbeheer</t>
  </si>
  <si>
    <t>Volgnummer</t>
  </si>
  <si>
    <t>Provincie</t>
  </si>
  <si>
    <t>Type Lolactie</t>
  </si>
  <si>
    <t>Naam</t>
  </si>
  <si>
    <t>Adres</t>
  </si>
  <si>
    <t>Postcode</t>
  </si>
  <si>
    <t>Plaats</t>
  </si>
  <si>
    <t>Risico storingen materieel</t>
  </si>
  <si>
    <t>Drenthe</t>
  </si>
  <si>
    <t>Beheerkantoor</t>
  </si>
  <si>
    <t>Emmen en Sleen</t>
  </si>
  <si>
    <t>Boslaan 21</t>
  </si>
  <si>
    <t>7822 EN</t>
  </si>
  <si>
    <t>EMMEN</t>
  </si>
  <si>
    <t>standaard</t>
  </si>
  <si>
    <t>Veenland</t>
  </si>
  <si>
    <t>Kamerlinswijk Oostzijde</t>
  </si>
  <si>
    <t>Zwartemeer</t>
  </si>
  <si>
    <t>hoog</t>
  </si>
  <si>
    <t>Zuidwest Drenthe</t>
  </si>
  <si>
    <t>Achter ‘t Zaand 2a</t>
  </si>
  <si>
    <t>7991 NG</t>
  </si>
  <si>
    <t>DWINGELOO</t>
  </si>
  <si>
    <t>Kop van Drenthe</t>
  </si>
  <si>
    <t>Donderseweg 20</t>
  </si>
  <si>
    <t>9331 TB</t>
  </si>
  <si>
    <t>NORG</t>
  </si>
  <si>
    <t>Drents-Friese Wold</t>
  </si>
  <si>
    <t>Bosweg 27b</t>
  </si>
  <si>
    <t>9423 TA</t>
  </si>
  <si>
    <t>HOOGERSMILDE</t>
  </si>
  <si>
    <t>Hart van Drenthe</t>
  </si>
  <si>
    <t>Ieberen 1</t>
  </si>
  <si>
    <t>9442 TJ</t>
  </si>
  <si>
    <t>ELP</t>
  </si>
  <si>
    <t>Drentsche Aa</t>
  </si>
  <si>
    <t>Balloo 67</t>
  </si>
  <si>
    <t>9458 TB</t>
  </si>
  <si>
    <t>BALLOO</t>
  </si>
  <si>
    <t>Hondsrug</t>
  </si>
  <si>
    <t>Rolderstraat 11</t>
  </si>
  <si>
    <t>9531 TC</t>
  </si>
  <si>
    <t>BORGER</t>
  </si>
  <si>
    <t>Flevoland</t>
  </si>
  <si>
    <t>Groenewoudse Weg 7</t>
  </si>
  <si>
    <t>3896 LS</t>
  </si>
  <si>
    <t>ZEEWOLDE</t>
  </si>
  <si>
    <t>Flevoland, Oostvaardersplassen</t>
  </si>
  <si>
    <t>Kitsweg 1</t>
  </si>
  <si>
    <t>8218 AA</t>
  </si>
  <si>
    <t>LELYSTAD</t>
  </si>
  <si>
    <t>Roggebotweg 24</t>
  </si>
  <si>
    <t>8251PS</t>
  </si>
  <si>
    <t>DRONTEN</t>
  </si>
  <si>
    <t>Strandgaperweg 4</t>
  </si>
  <si>
    <t>8256 PZ</t>
  </si>
  <si>
    <t>BIDDINGHUIZEN</t>
  </si>
  <si>
    <t>laag</t>
  </si>
  <si>
    <t>Friesland</t>
  </si>
  <si>
    <t>Súdeast-Fryslân</t>
  </si>
  <si>
    <t>Schoterlandseweg 36D</t>
  </si>
  <si>
    <t>8411 ZD</t>
  </si>
  <si>
    <t>JUBBEGA</t>
  </si>
  <si>
    <t>Súdwest-Fryslân</t>
  </si>
  <si>
    <t>Vegelinsweg 7-9</t>
  </si>
  <si>
    <t>8501 BA</t>
  </si>
  <si>
    <t>JOURE</t>
  </si>
  <si>
    <t>Terschelling</t>
  </si>
  <si>
    <t>Longway 28</t>
  </si>
  <si>
    <t>8881 CM</t>
  </si>
  <si>
    <t>WEST-TERSCHELLING</t>
  </si>
  <si>
    <t>Vlieland</t>
  </si>
  <si>
    <t>Dennenlaan 4</t>
  </si>
  <si>
    <t>8899 BM</t>
  </si>
  <si>
    <t>VLIELAND</t>
  </si>
  <si>
    <t>Ameland</t>
  </si>
  <si>
    <t>Ballumerweg 44</t>
  </si>
  <si>
    <t>9163 GB</t>
  </si>
  <si>
    <t>NES AMELAND</t>
  </si>
  <si>
    <t>Noard-Fryslân</t>
  </si>
  <si>
    <t>De Wedze 22b</t>
  </si>
  <si>
    <t>9286 EV</t>
  </si>
  <si>
    <t>TWIJZEL</t>
  </si>
  <si>
    <t>Gelderland</t>
  </si>
  <si>
    <t>Rivierengebied-West</t>
  </si>
  <si>
    <t>Veerstraat 16</t>
  </si>
  <si>
    <t>4181 AG</t>
  </si>
  <si>
    <t>WAARDENBURG</t>
  </si>
  <si>
    <t>Rivierengebied-Oost</t>
  </si>
  <si>
    <t>Ooijse Bandijk 36b</t>
  </si>
  <si>
    <t>6576 JE</t>
  </si>
  <si>
    <t>OOIJ</t>
  </si>
  <si>
    <t>Achterhoek</t>
  </si>
  <si>
    <t>Gildenweg 3</t>
  </si>
  <si>
    <t>7021 BS</t>
  </si>
  <si>
    <t>ZELHEM</t>
  </si>
  <si>
    <t>Veluwe</t>
  </si>
  <si>
    <t>Lovinklaan 2a</t>
  </si>
  <si>
    <t>3775 KW</t>
  </si>
  <si>
    <t>KOOTWIJK</t>
  </si>
  <si>
    <t>Otterloseweg 116</t>
  </si>
  <si>
    <t>7339 GZ</t>
  </si>
  <si>
    <t>UGCHELEN</t>
  </si>
  <si>
    <t>Groningen</t>
  </si>
  <si>
    <t>Westerwolde</t>
  </si>
  <si>
    <t>Bovendiepsterweg 1a</t>
  </si>
  <si>
    <t>9551 VW</t>
  </si>
  <si>
    <t>SELLINGEN</t>
  </si>
  <si>
    <t>Duurswold &amp; Oldambt</t>
  </si>
  <si>
    <t>Hoofdweg 103b</t>
  </si>
  <si>
    <t>9681 AC</t>
  </si>
  <si>
    <t>MIDWOLDA</t>
  </si>
  <si>
    <t>Westerkwartier</t>
  </si>
  <si>
    <t>Peebos 1a</t>
  </si>
  <si>
    <t>9865 TG</t>
  </si>
  <si>
    <t>OPENDE</t>
  </si>
  <si>
    <t>Limburg</t>
  </si>
  <si>
    <t>Midden-Limburg</t>
  </si>
  <si>
    <t>Meinweg 2</t>
  </si>
  <si>
    <t>6075 NA</t>
  </si>
  <si>
    <t>HERKENBOSCH</t>
  </si>
  <si>
    <t>Zuid-Limburg</t>
  </si>
  <si>
    <t>Gerendal 7</t>
  </si>
  <si>
    <t>6305 PA</t>
  </si>
  <si>
    <t>SCHIN OP GEUL</t>
  </si>
  <si>
    <t>Noord Brabant</t>
  </si>
  <si>
    <t>Oost-Brabant</t>
  </si>
  <si>
    <t>Strijperpad 5</t>
  </si>
  <si>
    <t>5595 XR</t>
  </si>
  <si>
    <t>LEENDE</t>
  </si>
  <si>
    <t>Moostdijk 26</t>
  </si>
  <si>
    <t>6035 RB</t>
  </si>
  <si>
    <t>OSPEL-NEDERWEERT</t>
  </si>
  <si>
    <t>Noord Holland</t>
  </si>
  <si>
    <t>Veenweiden</t>
  </si>
  <si>
    <t>Middel 180A</t>
  </si>
  <si>
    <t>1551 ST</t>
  </si>
  <si>
    <t>WESTZAAN</t>
  </si>
  <si>
    <t>De Kop</t>
  </si>
  <si>
    <t>Schoorlse Zeeweg 4</t>
  </si>
  <si>
    <t>1871 PA</t>
  </si>
  <si>
    <t>SCHOORL</t>
  </si>
  <si>
    <t>Gooi- en Kennemerland</t>
  </si>
  <si>
    <t>Elswoutslaan 14</t>
  </si>
  <si>
    <t>2051 AE</t>
  </si>
  <si>
    <t>OVERVEEN</t>
  </si>
  <si>
    <t>Overijssel</t>
  </si>
  <si>
    <t>Salland-Twente</t>
  </si>
  <si>
    <t>Propaanstraat 9</t>
  </si>
  <si>
    <t>7463 PN</t>
  </si>
  <si>
    <t>RIJSSEN</t>
  </si>
  <si>
    <t>Urkerweg 15</t>
  </si>
  <si>
    <t>7481 TM</t>
  </si>
  <si>
    <t>HAAKSBERGEN</t>
  </si>
  <si>
    <t>IJsselvallei-Vechtdal</t>
  </si>
  <si>
    <t>Meertjesweg 2</t>
  </si>
  <si>
    <t>7731 PM</t>
  </si>
  <si>
    <t>OMMEN</t>
  </si>
  <si>
    <t>Noordwest-Overijssel</t>
  </si>
  <si>
    <t>Kalenberg Noord 2</t>
  </si>
  <si>
    <t>8377 HC</t>
  </si>
  <si>
    <t>KALENBERG</t>
  </si>
  <si>
    <t>Utrecht</t>
  </si>
  <si>
    <t>Groene Hart</t>
  </si>
  <si>
    <t>Donkseweg 2a</t>
  </si>
  <si>
    <t>2974 LG</t>
  </si>
  <si>
    <t>BRANDWIJK</t>
  </si>
  <si>
    <t>Westbroeksebinnenweg 5</t>
  </si>
  <si>
    <t>3612 AE</t>
  </si>
  <si>
    <t>TIENHOVEN</t>
  </si>
  <si>
    <t>Maarsbergseweg 18a</t>
  </si>
  <si>
    <t>3956 KW</t>
  </si>
  <si>
    <t>LEERSUM</t>
  </si>
  <si>
    <t>Zeeland</t>
  </si>
  <si>
    <t>Zeeland-Noord</t>
  </si>
  <si>
    <t>Haven van Bommenede 1</t>
  </si>
  <si>
    <t>4316 PC</t>
  </si>
  <si>
    <t>ZONNEMAIRE</t>
  </si>
  <si>
    <t>Zeeland-Zuid</t>
  </si>
  <si>
    <t>Baaijenhovenseweg 4a</t>
  </si>
  <si>
    <t>4364 RH</t>
  </si>
  <si>
    <t>GRIJPSKERKE</t>
  </si>
  <si>
    <t>Zuid Holland</t>
  </si>
  <si>
    <t>Stad en Duin</t>
  </si>
  <si>
    <t>Boslaan 12</t>
  </si>
  <si>
    <t>2594 NB</t>
  </si>
  <si>
    <t>DEN HAAG</t>
  </si>
  <si>
    <t>Hof van Delfland (uitvoeringslocatie)</t>
  </si>
  <si>
    <t>Anna van Raesfeltstraat 37</t>
  </si>
  <si>
    <t>2636 HX</t>
  </si>
  <si>
    <t>SCHIPLUIDEN</t>
  </si>
  <si>
    <t>nvt</t>
  </si>
  <si>
    <t>Voorne-Putten-IJsselmonde</t>
  </si>
  <si>
    <t>Achterzeedijk 1b</t>
  </si>
  <si>
    <t xml:space="preserve">2991 SB </t>
  </si>
  <si>
    <t>BARENDRECHT</t>
  </si>
  <si>
    <t>Zuid-Hollandse Delta</t>
  </si>
  <si>
    <t>Veerweg 1C</t>
  </si>
  <si>
    <t>3281 LX</t>
  </si>
  <si>
    <t>NUMANSDORP</t>
  </si>
  <si>
    <t>Zuidwestelijke Delta, Emmahoeve</t>
  </si>
  <si>
    <t>Witboomkil 4</t>
  </si>
  <si>
    <t>4251 MK</t>
  </si>
  <si>
    <t>WERKENDAM</t>
  </si>
  <si>
    <t>Bedrijfsnaam inschrijver</t>
  </si>
  <si>
    <t>[vul hier uw statutaire bedrijfsnaam in]</t>
  </si>
  <si>
    <t>Perceelnummer</t>
  </si>
  <si>
    <t>[vul hier het perceelnummer in]</t>
  </si>
  <si>
    <r>
      <t>Service vanuit locatie</t>
    </r>
    <r>
      <rPr>
        <b/>
        <sz val="11"/>
        <color rgb="FFFF0000"/>
        <rFont val="Aptos Narrow"/>
        <family val="2"/>
        <scheme val="minor"/>
      </rPr>
      <t>*</t>
    </r>
    <r>
      <rPr>
        <b/>
        <sz val="11"/>
        <color theme="0"/>
        <rFont val="Aptos Narrow"/>
        <family val="2"/>
        <scheme val="minor"/>
      </rPr>
      <t xml:space="preserve"> </t>
    </r>
  </si>
  <si>
    <t>** aanrijtijd exclusief overtocht boot</t>
  </si>
  <si>
    <r>
      <t>Waddeneiland</t>
    </r>
    <r>
      <rPr>
        <sz val="11"/>
        <color rgb="FFFF0000"/>
        <rFont val="Aptos Narrow"/>
        <family val="2"/>
        <scheme val="minor"/>
      </rPr>
      <t>**</t>
    </r>
  </si>
  <si>
    <t>Bedrijfsnaam</t>
  </si>
  <si>
    <t>plaats</t>
  </si>
  <si>
    <t>noteer in UU:MM:SS (bijv 00:24:34 is 24 minuten en 34 seconden)</t>
  </si>
  <si>
    <t>Inschrijver is verplicht alle gele cellen in te vullen!</t>
  </si>
  <si>
    <r>
      <t>Duur van aanrijtijd</t>
    </r>
    <r>
      <rPr>
        <b/>
        <sz val="11"/>
        <color rgb="FFFF0000"/>
        <rFont val="Aptos Narrow"/>
        <family val="2"/>
        <scheme val="minor"/>
      </rPr>
      <t>***</t>
    </r>
    <r>
      <rPr>
        <b/>
        <sz val="11"/>
        <color theme="0"/>
        <rFont val="Aptos Narrow"/>
        <family val="2"/>
        <scheme val="minor"/>
      </rPr>
      <t xml:space="preserve"> inschrijver</t>
    </r>
  </si>
  <si>
    <t>*** De reistijd dient u objectief te berekenen via de ANWB-routeplanner met de volgende instellingen: 
Reis met auto, routeopties ingesteld op ‘snelste route’ en 'gemiddelde verkeersdrukte' 
Via button ‘Vertrek nu’ stelt u de datum in op maandag 1 oktober 2026, vertrektijd 11.00 uur. 
Adres van = adres van servicelocatie* inschrijver                                         
Adres naar = beheerlocatie Staatsbosbeheer
Klik op 'Plan route' en vervolgens op 'printversie'. Daarna selecteert u bij Printer 'opslaan als pdf.'
*Een servicelocatie is een fysieke locatie van een gebouw die als servicelocatie is ingericht en daadwerkelijk door inschrijver als servicelocatie wordt ingezet. Een servicebus of andere mobiele servicevoorzieningen gelden niet als servicelocatie voor het bepalen van de reistijd.
Nb. Bij voorlopige gunning bent u verplicht de printversie van de routebeschrijving in pdf als bewijsmiddel te overleggen waaruit de instellingen en aanrijtijden kunnen worden opgemaakt.</t>
  </si>
  <si>
    <r>
      <t>Betreft: Europese aanbesteding ‘Raamovereenkomst Tractoren 2027’</t>
    </r>
    <r>
      <rPr>
        <sz val="11"/>
        <color theme="1"/>
        <rFont val="Aptos Narrow"/>
        <family val="2"/>
        <scheme val="minor"/>
      </rPr>
      <t xml:space="preserve"> </t>
    </r>
  </si>
  <si>
    <r>
      <t>Kenmerk:</t>
    </r>
    <r>
      <rPr>
        <sz val="11"/>
        <color theme="1"/>
        <rFont val="Aptos Narrow"/>
        <family val="2"/>
        <scheme val="minor"/>
      </rPr>
      <t xml:space="preserve"> TN 605467</t>
    </r>
  </si>
  <si>
    <t>Aantal tractoren aanwezig op locatie</t>
  </si>
  <si>
    <t>Gewogen aanrijtijd</t>
  </si>
  <si>
    <t>Bosbouwtractoren</t>
  </si>
  <si>
    <t>Landbouwtractoren</t>
  </si>
  <si>
    <t>Weegfactor Bosbouwtractoren</t>
  </si>
  <si>
    <t>Weegfactor Landbouwtractoren</t>
  </si>
  <si>
    <t>Gewogen aanrijtijd bosbouwtractoren</t>
  </si>
  <si>
    <t>Gewogen aanrijtijd landbouwtractoren</t>
  </si>
  <si>
    <t>7894 AJ</t>
  </si>
  <si>
    <t>* voor serviceverlening mag men uitgaan van de dichtbijzijnde dealer-erkende servicelocatie, eventueel uit een andere provincie dan waar de beheerlocatie is gesitueerd. Het moet wel gaan om een locatie van inschrijver, derde of ondernaanemer welke in Bijlage H2 is vermeld.</t>
  </si>
  <si>
    <t>Gewogen gemiddelde aanrijtijd P2 bosbouwtractoren</t>
  </si>
  <si>
    <t>Gewogen gemiddelde aanrijtijd P1 landbouwtractoren</t>
  </si>
  <si>
    <t>Gewogen gem aanrijtijd (beoordeling GC K2)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</si>
</sst>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1">
    <font>
      <sz val="11"/>
      <color theme="1"/>
      <name val="Aptos Narrow"/>
      <family val="2"/>
      <scheme val="minor"/>
    </font>
    <font>
      <b/>
      <sz val="11"/>
      <color theme="0"/>
      <name val="Aptos Narrow"/>
      <family val="2"/>
      <scheme val="minor"/>
    </font>
    <font>
      <sz val="11"/>
      <color rgb="FFFF0000"/>
      <name val="Aptos Narrow"/>
      <family val="2"/>
      <scheme val="minor"/>
    </font>
    <font>
      <b/>
      <sz val="11"/>
      <color rgb="FFFF0000"/>
      <name val="Aptos Narrow"/>
      <family val="2"/>
      <scheme val="minor"/>
    </font>
    <font>
      <b/>
      <sz val="10"/>
      <color theme="1"/>
      <name val="Arial"/>
      <family val="2"/>
    </font>
    <font>
      <sz val="11"/>
      <color theme="0"/>
      <name val="Aptos Narrow"/>
      <family val="2"/>
      <scheme val="minor"/>
    </font>
    <font>
      <b/>
      <sz val="12"/>
      <color theme="1"/>
      <name val="Agrofont"/>
    </font>
    <font>
      <sz val="10"/>
      <color rgb="FF000000"/>
      <name val="Agrofont"/>
    </font>
    <font>
      <b/>
      <sz val="10"/>
      <color theme="0"/>
      <name val="Agrofont"/>
    </font>
    <font>
      <b/>
      <sz val="10"/>
      <name val="Agrofont"/>
    </font>
    <font>
      <i/>
      <sz val="9"/>
      <color theme="1"/>
      <name val="Arial"/>
      <family val="2"/>
    </font>
  </fonts>
  <fills count="14">
    <fill>
      <patternFill patternType="none"/>
    </fill>
    <fill>
      <patternFill patternType="gray125"/>
    </fill>
    <fill>
      <patternFill patternType="solid">
        <fgColor theme="9"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548235"/>
        <bgColor rgb="FF000000"/>
      </patternFill>
    </fill>
    <fill>
      <patternFill patternType="solid">
        <fgColor rgb="FFFFFF00"/>
        <bgColor rgb="FF000000"/>
      </patternFill>
    </fill>
    <fill>
      <patternFill patternType="solid">
        <fgColor theme="4"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FFC000"/>
        <bgColor indexed="64"/>
      </patternFill>
    </fill>
    <fill>
      <patternFill patternType="solid">
        <fgColor theme="8" tint="0.79998168889431442"/>
        <bgColor indexed="64"/>
      </patternFill>
    </fill>
    <fill>
      <patternFill patternType="solid">
        <fgColor theme="3" tint="0.499984740745262"/>
        <bgColor indexed="64"/>
      </patternFill>
    </fill>
    <fill>
      <patternFill patternType="solid">
        <fgColor theme="3" tint="0.74999237037263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98">
    <xf numFmtId="0" fontId="0" fillId="0" borderId="0" xfId="0"/>
    <xf numFmtId="0" fontId="0" fillId="0" borderId="1" xfId="0" applyBorder="1"/>
    <xf numFmtId="0" fontId="0" fillId="0" borderId="3" xfId="0" applyBorder="1" applyAlignment="1">
      <alignment horizontal="center"/>
    </xf>
    <xf numFmtId="0" fontId="0" fillId="0" borderId="5" xfId="0" applyBorder="1"/>
    <xf numFmtId="0" fontId="0" fillId="0" borderId="6" xfId="0" applyBorder="1" applyAlignment="1">
      <alignment horizontal="center"/>
    </xf>
    <xf numFmtId="0" fontId="0" fillId="0" borderId="9" xfId="0" applyBorder="1" applyAlignment="1">
      <alignment horizontal="center"/>
    </xf>
    <xf numFmtId="0" fontId="0" fillId="0" borderId="7" xfId="0" applyBorder="1"/>
    <xf numFmtId="21" fontId="0" fillId="3" borderId="1" xfId="0" applyNumberFormat="1" applyFill="1" applyBorder="1" applyAlignment="1" applyProtection="1">
      <alignment horizontal="center" vertical="center"/>
      <protection locked="0"/>
    </xf>
    <xf numFmtId="0" fontId="5" fillId="0" borderId="1" xfId="0" applyFont="1" applyBorder="1"/>
    <xf numFmtId="0" fontId="0" fillId="0" borderId="1" xfId="0" applyBorder="1" applyAlignment="1" applyProtection="1">
      <alignment horizontal="left" vertical="center" wrapText="1"/>
      <protection locked="0"/>
    </xf>
    <xf numFmtId="0" fontId="6" fillId="0" borderId="11" xfId="0" applyFont="1" applyBorder="1"/>
    <xf numFmtId="0" fontId="0" fillId="0" borderId="12" xfId="0" applyBorder="1"/>
    <xf numFmtId="0" fontId="0" fillId="0" borderId="12" xfId="0"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6" fillId="0" borderId="3" xfId="0" applyFont="1" applyBorder="1"/>
    <xf numFmtId="0" fontId="0" fillId="0" borderId="1" xfId="0" applyBorder="1" applyAlignment="1">
      <alignment horizontal="center" vertical="center"/>
    </xf>
    <xf numFmtId="0" fontId="0" fillId="0" borderId="1" xfId="0" applyBorder="1" applyAlignment="1">
      <alignment horizontal="center"/>
    </xf>
    <xf numFmtId="0" fontId="0" fillId="0" borderId="14" xfId="0" applyBorder="1" applyAlignment="1">
      <alignment horizontal="center"/>
    </xf>
    <xf numFmtId="0" fontId="4" fillId="0" borderId="3" xfId="0" applyFont="1" applyBorder="1" applyAlignment="1">
      <alignment vertical="center"/>
    </xf>
    <xf numFmtId="0" fontId="4" fillId="10" borderId="3" xfId="0" applyFont="1" applyFill="1" applyBorder="1" applyAlignment="1">
      <alignment vertical="center"/>
    </xf>
    <xf numFmtId="0" fontId="0" fillId="10" borderId="1" xfId="0" applyFill="1" applyBorder="1"/>
    <xf numFmtId="0" fontId="0" fillId="0" borderId="7" xfId="0" applyBorder="1" applyAlignment="1">
      <alignment horizontal="center"/>
    </xf>
    <xf numFmtId="0" fontId="0" fillId="0" borderId="15" xfId="0" applyBorder="1" applyAlignment="1">
      <alignment horizont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11" borderId="1" xfId="0" applyFill="1" applyBorder="1" applyAlignment="1">
      <alignment horizontal="center" vertical="center"/>
    </xf>
    <xf numFmtId="0" fontId="0" fillId="11" borderId="4" xfId="0" applyFill="1" applyBorder="1" applyAlignment="1">
      <alignment horizontal="center" vertical="center"/>
    </xf>
    <xf numFmtId="0" fontId="0" fillId="12" borderId="11" xfId="0" applyFill="1" applyBorder="1" applyAlignment="1">
      <alignment horizontal="center" vertical="center"/>
    </xf>
    <xf numFmtId="0" fontId="0" fillId="12" borderId="12" xfId="0" applyFill="1" applyBorder="1" applyAlignment="1">
      <alignment horizontal="center" vertical="center"/>
    </xf>
    <xf numFmtId="0" fontId="0" fillId="12" borderId="13" xfId="0" applyFill="1" applyBorder="1" applyAlignment="1">
      <alignment horizontal="center" vertical="center"/>
    </xf>
    <xf numFmtId="0" fontId="0" fillId="0" borderId="1" xfId="0" applyBorder="1" applyAlignment="1">
      <alignment vertical="center"/>
    </xf>
    <xf numFmtId="0" fontId="1" fillId="2" borderId="3" xfId="0" applyFont="1" applyFill="1" applyBorder="1" applyAlignment="1">
      <alignment horizontal="center"/>
    </xf>
    <xf numFmtId="0" fontId="1" fillId="2" borderId="1" xfId="0" applyFont="1" applyFill="1" applyBorder="1"/>
    <xf numFmtId="0" fontId="1" fillId="2" borderId="1" xfId="0" applyFont="1" applyFill="1" applyBorder="1" applyAlignment="1">
      <alignment wrapText="1"/>
    </xf>
    <xf numFmtId="0" fontId="1" fillId="7" borderId="1" xfId="0" applyFont="1" applyFill="1" applyBorder="1" applyAlignment="1">
      <alignment horizontal="center" vertical="center" wrapText="1"/>
    </xf>
    <xf numFmtId="0" fontId="0" fillId="11" borderId="1" xfId="0" applyFill="1" applyBorder="1" applyAlignment="1">
      <alignment horizontal="center"/>
    </xf>
    <xf numFmtId="0" fontId="0" fillId="11" borderId="4" xfId="0" applyFill="1" applyBorder="1" applyAlignment="1">
      <alignment horizontal="center"/>
    </xf>
    <xf numFmtId="0" fontId="1" fillId="2" borderId="3" xfId="0" applyFont="1" applyFill="1" applyBorder="1" applyAlignment="1">
      <alignment horizontal="center" vertical="top" wrapText="1"/>
    </xf>
    <xf numFmtId="0" fontId="1" fillId="2" borderId="1" xfId="0" applyFont="1" applyFill="1" applyBorder="1" applyAlignment="1">
      <alignment vertical="top" wrapText="1"/>
    </xf>
    <xf numFmtId="0" fontId="0" fillId="11" borderId="1" xfId="0" applyFill="1" applyBorder="1" applyAlignment="1">
      <alignment horizontal="center" vertical="top" wrapText="1"/>
    </xf>
    <xf numFmtId="0" fontId="0" fillId="11" borderId="4" xfId="0" applyFill="1" applyBorder="1" applyAlignment="1">
      <alignment horizontal="center" vertical="top" wrapText="1"/>
    </xf>
    <xf numFmtId="0" fontId="0" fillId="0" borderId="3" xfId="0" applyBorder="1" applyAlignment="1">
      <alignment horizontal="center" vertical="top" wrapText="1"/>
    </xf>
    <xf numFmtId="0" fontId="0" fillId="0" borderId="1" xfId="0" applyBorder="1" applyAlignment="1">
      <alignment horizontal="center" vertical="top" wrapText="1"/>
    </xf>
    <xf numFmtId="0" fontId="0" fillId="0" borderId="14" xfId="0" applyBorder="1" applyAlignment="1">
      <alignment horizontal="center" vertical="top" wrapText="1"/>
    </xf>
    <xf numFmtId="0" fontId="0" fillId="0" borderId="1" xfId="0" applyBorder="1" applyAlignment="1">
      <alignment vertical="top" wrapText="1"/>
    </xf>
    <xf numFmtId="21" fontId="0" fillId="3" borderId="1" xfId="0" applyNumberFormat="1" applyFill="1" applyBorder="1" applyAlignment="1" applyProtection="1">
      <alignment wrapText="1"/>
      <protection locked="0"/>
    </xf>
    <xf numFmtId="0" fontId="0" fillId="3" borderId="1" xfId="0" applyFill="1" applyBorder="1" applyProtection="1">
      <protection locked="0"/>
    </xf>
    <xf numFmtId="0" fontId="0" fillId="0" borderId="4" xfId="0" applyBorder="1" applyAlignment="1">
      <alignment horizontal="center"/>
    </xf>
    <xf numFmtId="21" fontId="0" fillId="0" borderId="1" xfId="0" applyNumberFormat="1" applyBorder="1" applyAlignment="1">
      <alignment horizontal="center"/>
    </xf>
    <xf numFmtId="21" fontId="0" fillId="0" borderId="14" xfId="0" applyNumberFormat="1" applyBorder="1" applyAlignment="1">
      <alignment horizontal="center"/>
    </xf>
    <xf numFmtId="0" fontId="0" fillId="4" borderId="1" xfId="0" applyFill="1" applyBorder="1"/>
    <xf numFmtId="46" fontId="0" fillId="3" borderId="1" xfId="0" applyNumberFormat="1" applyFill="1" applyBorder="1" applyAlignment="1" applyProtection="1">
      <alignment wrapText="1"/>
      <protection locked="0"/>
    </xf>
    <xf numFmtId="0" fontId="0" fillId="3" borderId="1" xfId="0" applyFill="1" applyBorder="1" applyAlignment="1" applyProtection="1">
      <alignment wrapText="1"/>
      <protection locked="0"/>
    </xf>
    <xf numFmtId="0" fontId="7" fillId="0" borderId="1" xfId="0" applyFont="1" applyBorder="1"/>
    <xf numFmtId="0" fontId="0" fillId="0" borderId="16" xfId="0" applyBorder="1" applyAlignment="1">
      <alignment horizontal="center"/>
    </xf>
    <xf numFmtId="0" fontId="0" fillId="0" borderId="17" xfId="0" applyBorder="1" applyAlignment="1">
      <alignment horizontal="center"/>
    </xf>
    <xf numFmtId="21" fontId="0" fillId="0" borderId="17" xfId="0" applyNumberFormat="1" applyBorder="1" applyAlignment="1">
      <alignment horizontal="center"/>
    </xf>
    <xf numFmtId="21" fontId="0" fillId="0" borderId="18" xfId="0" applyNumberFormat="1" applyBorder="1" applyAlignment="1">
      <alignment horizontal="center"/>
    </xf>
    <xf numFmtId="0" fontId="0" fillId="9" borderId="1" xfId="0" applyFill="1" applyBorder="1"/>
    <xf numFmtId="21" fontId="0" fillId="9" borderId="1" xfId="0" applyNumberFormat="1" applyFill="1" applyBorder="1" applyAlignment="1">
      <alignment horizontal="center" vertical="center"/>
    </xf>
    <xf numFmtId="0" fontId="0" fillId="9" borderId="1" xfId="0" applyFill="1" applyBorder="1" applyAlignment="1">
      <alignment wrapText="1"/>
    </xf>
    <xf numFmtId="0" fontId="0" fillId="0" borderId="5" xfId="0" applyBorder="1" applyAlignment="1">
      <alignment horizontal="center"/>
    </xf>
    <xf numFmtId="0" fontId="0" fillId="0" borderId="19" xfId="0" applyBorder="1" applyAlignment="1">
      <alignment horizontal="center"/>
    </xf>
    <xf numFmtId="0" fontId="4" fillId="0" borderId="3" xfId="0" applyFont="1" applyBorder="1" applyAlignment="1">
      <alignment horizontal="center"/>
    </xf>
    <xf numFmtId="0" fontId="4" fillId="0" borderId="1" xfId="0" applyFont="1" applyBorder="1" applyAlignment="1">
      <alignment horizontal="center"/>
    </xf>
    <xf numFmtId="46" fontId="4" fillId="0" borderId="1" xfId="0" applyNumberFormat="1" applyFont="1" applyBorder="1" applyAlignment="1">
      <alignment horizontal="center"/>
    </xf>
    <xf numFmtId="46" fontId="4" fillId="0" borderId="14" xfId="0" applyNumberFormat="1" applyFont="1" applyBorder="1" applyAlignment="1">
      <alignment horizontal="center"/>
    </xf>
    <xf numFmtId="0" fontId="2" fillId="0" borderId="3" xfId="0" applyFont="1" applyBorder="1" applyAlignment="1">
      <alignment horizontal="left"/>
    </xf>
    <xf numFmtId="0" fontId="0" fillId="0" borderId="10" xfId="0" applyBorder="1" applyAlignment="1">
      <alignment horizontal="center"/>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4" fillId="13" borderId="2" xfId="0" applyFont="1" applyFill="1" applyBorder="1" applyAlignment="1">
      <alignment vertical="center"/>
    </xf>
    <xf numFmtId="0" fontId="4" fillId="13" borderId="22" xfId="0" applyFont="1" applyFill="1" applyBorder="1" applyAlignment="1">
      <alignment vertical="center"/>
    </xf>
    <xf numFmtId="0" fontId="4" fillId="0" borderId="23" xfId="0" applyFont="1" applyBorder="1" applyAlignment="1">
      <alignment vertical="center"/>
    </xf>
    <xf numFmtId="46" fontId="0" fillId="10" borderId="24" xfId="0" applyNumberFormat="1" applyFill="1" applyBorder="1" applyAlignment="1">
      <alignment horizontal="center" vertical="center"/>
    </xf>
    <xf numFmtId="46" fontId="0" fillId="10" borderId="8" xfId="0" applyNumberFormat="1" applyFill="1" applyBorder="1" applyAlignment="1">
      <alignment horizontal="center" vertical="center"/>
    </xf>
    <xf numFmtId="0" fontId="2" fillId="0" borderId="25" xfId="0" applyFont="1" applyBorder="1" applyAlignment="1">
      <alignment horizontal="left"/>
    </xf>
    <xf numFmtId="0" fontId="0" fillId="0" borderId="26" xfId="0" applyBorder="1"/>
    <xf numFmtId="0" fontId="0" fillId="0" borderId="26" xfId="0" applyBorder="1" applyAlignment="1">
      <alignment horizontal="center" vertical="center"/>
    </xf>
    <xf numFmtId="0" fontId="0" fillId="0" borderId="27" xfId="0" applyBorder="1"/>
    <xf numFmtId="0" fontId="0" fillId="0" borderId="27" xfId="0" applyBorder="1" applyAlignment="1">
      <alignment horizontal="center"/>
    </xf>
    <xf numFmtId="0" fontId="0" fillId="0" borderId="28" xfId="0" applyBorder="1" applyAlignment="1">
      <alignment horizontal="center"/>
    </xf>
    <xf numFmtId="0" fontId="8" fillId="5" borderId="5" xfId="0" applyFont="1" applyFill="1" applyBorder="1" applyAlignment="1">
      <alignment horizontal="left" vertical="center" wrapText="1"/>
    </xf>
    <xf numFmtId="0" fontId="5" fillId="0" borderId="5" xfId="0" applyFont="1" applyBorder="1"/>
    <xf numFmtId="0" fontId="9" fillId="6" borderId="5" xfId="0" applyFont="1" applyFill="1" applyBorder="1" applyAlignment="1">
      <alignment horizontal="left" vertical="center" wrapText="1"/>
    </xf>
    <xf numFmtId="0" fontId="9" fillId="6" borderId="5" xfId="0" applyFont="1" applyFill="1"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5" xfId="0" applyBorder="1" applyAlignment="1">
      <alignment horizontal="center" vertical="center"/>
    </xf>
    <xf numFmtId="0" fontId="8" fillId="5" borderId="1" xfId="0" applyFont="1" applyFill="1" applyBorder="1" applyAlignment="1">
      <alignment horizontal="left" vertical="center" wrapText="1"/>
    </xf>
    <xf numFmtId="0" fontId="9" fillId="6" borderId="1" xfId="0" applyFont="1" applyFill="1" applyBorder="1" applyAlignment="1" applyProtection="1">
      <alignment horizontal="left" vertical="center" wrapText="1"/>
      <protection locked="0"/>
    </xf>
    <xf numFmtId="164" fontId="0" fillId="0" borderId="1" xfId="0" applyNumberFormat="1" applyBorder="1" applyAlignment="1">
      <alignment horizontal="center"/>
    </xf>
    <xf numFmtId="1" fontId="0" fillId="0" borderId="1" xfId="0" applyNumberFormat="1" applyBorder="1" applyAlignment="1">
      <alignment horizontal="center"/>
    </xf>
    <xf numFmtId="165" fontId="0" fillId="0" borderId="1" xfId="0" applyNumberFormat="1" applyBorder="1" applyAlignment="1">
      <alignment horizontal="center"/>
    </xf>
    <xf numFmtId="0" fontId="10" fillId="0" borderId="0" xfId="0" applyFont="1" applyAlignment="1">
      <alignment horizontal="left" vertical="center" indent="3"/>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1333500</xdr:colOff>
      <xdr:row>0</xdr:row>
      <xdr:rowOff>0</xdr:rowOff>
    </xdr:from>
    <xdr:to>
      <xdr:col>6</xdr:col>
      <xdr:colOff>1343025</xdr:colOff>
      <xdr:row>4</xdr:row>
      <xdr:rowOff>28575</xdr:rowOff>
    </xdr:to>
    <xdr:pic>
      <xdr:nvPicPr>
        <xdr:cNvPr id="2" name="Afbeelding 1">
          <a:extLst>
            <a:ext uri="{FF2B5EF4-FFF2-40B4-BE49-F238E27FC236}">
              <a16:creationId xmlns:a16="http://schemas.microsoft.com/office/drawing/2014/main" id="{DA339326-1363-4685-B4F8-9BF42D3E1B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75550" y="0"/>
          <a:ext cx="1358900" cy="78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1C18-D2EC-47F5-BC97-88169E7BFE31}">
  <dimension ref="A1:BA73"/>
  <sheetViews>
    <sheetView tabSelected="1" topLeftCell="G1" workbookViewId="0">
      <selection activeCell="K65" sqref="K65"/>
    </sheetView>
  </sheetViews>
  <sheetFormatPr defaultColWidth="9.1796875" defaultRowHeight="14.5"/>
  <cols>
    <col min="1" max="1" width="14" style="17" customWidth="1"/>
    <col min="2" max="2" width="15.54296875" style="1" customWidth="1"/>
    <col min="3" max="3" width="0" style="1" hidden="1" customWidth="1"/>
    <col min="4" max="4" width="33.81640625" style="1" bestFit="1" customWidth="1"/>
    <col min="5" max="5" width="26" style="1" bestFit="1" customWidth="1"/>
    <col min="6" max="6" width="20.1796875" style="1" bestFit="1" customWidth="1"/>
    <col min="7" max="7" width="23.453125" style="1" bestFit="1" customWidth="1"/>
    <col min="8" max="8" width="16.453125" style="1" customWidth="1"/>
    <col min="9" max="9" width="30.08984375" style="16" customWidth="1"/>
    <col min="10" max="10" width="28.54296875" style="1" customWidth="1"/>
    <col min="11" max="11" width="25.453125" style="1" customWidth="1"/>
    <col min="12" max="13" width="22" style="17" hidden="1" customWidth="1"/>
    <col min="14" max="14" width="22.36328125" style="17" customWidth="1"/>
    <col min="15" max="15" width="17.54296875" style="17" bestFit="1" customWidth="1"/>
    <col min="16" max="17" width="17.1796875" style="17" customWidth="1"/>
    <col min="18" max="16384" width="9.1796875" style="1"/>
  </cols>
  <sheetData>
    <row r="1" spans="1:53" ht="15.5">
      <c r="A1" s="10" t="s">
        <v>0</v>
      </c>
      <c r="B1" s="11"/>
      <c r="C1" s="11"/>
      <c r="D1" s="11"/>
      <c r="E1" s="11"/>
      <c r="F1" s="11"/>
      <c r="G1" s="11"/>
      <c r="H1" s="11"/>
      <c r="I1" s="12"/>
      <c r="J1" s="11"/>
      <c r="K1" s="11"/>
      <c r="L1" s="13"/>
      <c r="M1" s="13"/>
      <c r="N1" s="13"/>
      <c r="O1" s="13"/>
      <c r="P1" s="13"/>
      <c r="Q1" s="14"/>
    </row>
    <row r="2" spans="1:53" ht="15.5">
      <c r="A2" s="15"/>
      <c r="Q2" s="18"/>
    </row>
    <row r="3" spans="1:53">
      <c r="A3" s="19" t="s">
        <v>218</v>
      </c>
      <c r="Q3" s="18"/>
    </row>
    <row r="4" spans="1:53">
      <c r="A4" s="19" t="s">
        <v>219</v>
      </c>
      <c r="Q4" s="18"/>
    </row>
    <row r="5" spans="1:53" ht="15" thickBot="1">
      <c r="A5" s="20" t="s">
        <v>215</v>
      </c>
      <c r="B5" s="21"/>
      <c r="C5" s="21"/>
      <c r="D5" s="21"/>
      <c r="N5" s="22"/>
      <c r="O5" s="22"/>
      <c r="P5" s="22"/>
      <c r="Q5" s="23"/>
    </row>
    <row r="6" spans="1:53" s="34" customFormat="1" ht="29">
      <c r="A6" s="24" t="s">
        <v>1</v>
      </c>
      <c r="B6" s="25" t="s">
        <v>2</v>
      </c>
      <c r="C6" s="25" t="s">
        <v>3</v>
      </c>
      <c r="D6" s="25" t="s">
        <v>4</v>
      </c>
      <c r="E6" s="25" t="s">
        <v>5</v>
      </c>
      <c r="F6" s="25" t="s">
        <v>6</v>
      </c>
      <c r="G6" s="25" t="s">
        <v>7</v>
      </c>
      <c r="H6" s="26" t="s">
        <v>8</v>
      </c>
      <c r="I6" s="27" t="s">
        <v>216</v>
      </c>
      <c r="J6" s="28" t="s">
        <v>209</v>
      </c>
      <c r="K6" s="28"/>
      <c r="L6" s="29" t="s">
        <v>220</v>
      </c>
      <c r="M6" s="30"/>
      <c r="N6" s="31" t="s">
        <v>221</v>
      </c>
      <c r="O6" s="32"/>
      <c r="P6" s="32"/>
      <c r="Q6" s="33"/>
    </row>
    <row r="7" spans="1:53">
      <c r="A7" s="35"/>
      <c r="B7" s="36"/>
      <c r="C7" s="36"/>
      <c r="D7" s="36"/>
      <c r="E7" s="36"/>
      <c r="F7" s="36"/>
      <c r="G7" s="36"/>
      <c r="H7" s="37"/>
      <c r="I7" s="38" t="s">
        <v>214</v>
      </c>
      <c r="J7" s="28" t="s">
        <v>212</v>
      </c>
      <c r="K7" s="28" t="s">
        <v>213</v>
      </c>
      <c r="L7" s="39"/>
      <c r="M7" s="40"/>
      <c r="N7" s="2"/>
      <c r="Q7" s="18"/>
    </row>
    <row r="8" spans="1:53" s="48" customFormat="1" ht="29">
      <c r="A8" s="41"/>
      <c r="B8" s="42"/>
      <c r="C8" s="42"/>
      <c r="D8" s="42"/>
      <c r="E8" s="42"/>
      <c r="F8" s="42"/>
      <c r="G8" s="42"/>
      <c r="H8" s="42"/>
      <c r="I8" s="38"/>
      <c r="J8" s="28"/>
      <c r="K8" s="28"/>
      <c r="L8" s="43" t="s">
        <v>222</v>
      </c>
      <c r="M8" s="44" t="s">
        <v>223</v>
      </c>
      <c r="N8" s="45" t="s">
        <v>224</v>
      </c>
      <c r="O8" s="46" t="s">
        <v>225</v>
      </c>
      <c r="P8" s="46" t="s">
        <v>226</v>
      </c>
      <c r="Q8" s="47" t="s">
        <v>227</v>
      </c>
    </row>
    <row r="9" spans="1:53">
      <c r="A9" s="2">
        <v>1</v>
      </c>
      <c r="B9" s="1" t="s">
        <v>9</v>
      </c>
      <c r="C9" s="1" t="s">
        <v>10</v>
      </c>
      <c r="D9" s="1" t="s">
        <v>11</v>
      </c>
      <c r="E9" s="1" t="s">
        <v>12</v>
      </c>
      <c r="F9" s="1" t="s">
        <v>13</v>
      </c>
      <c r="G9" s="1" t="s">
        <v>14</v>
      </c>
      <c r="H9" s="1" t="s">
        <v>58</v>
      </c>
      <c r="I9" s="7">
        <v>0</v>
      </c>
      <c r="J9" s="49"/>
      <c r="K9" s="50"/>
      <c r="M9" s="51">
        <v>2</v>
      </c>
      <c r="N9" s="2">
        <f>(L9*L9)</f>
        <v>0</v>
      </c>
      <c r="O9" s="17">
        <f t="shared" ref="N9:O55" si="0">(M9*M9)</f>
        <v>4</v>
      </c>
      <c r="P9" s="52">
        <f t="shared" ref="P9:P55" si="1">I9*N9</f>
        <v>0</v>
      </c>
      <c r="Q9" s="53">
        <f t="shared" ref="Q9:Q55" si="2">I9*O9</f>
        <v>0</v>
      </c>
    </row>
    <row r="10" spans="1:53" s="54" customFormat="1">
      <c r="A10" s="2">
        <f t="shared" ref="A10:A55" si="3">1+A9</f>
        <v>2</v>
      </c>
      <c r="B10" s="1" t="s">
        <v>9</v>
      </c>
      <c r="C10" s="1"/>
      <c r="D10" s="1" t="s">
        <v>16</v>
      </c>
      <c r="E10" s="1" t="s">
        <v>17</v>
      </c>
      <c r="F10" s="1" t="s">
        <v>228</v>
      </c>
      <c r="G10" s="1" t="s">
        <v>18</v>
      </c>
      <c r="H10" s="1" t="s">
        <v>19</v>
      </c>
      <c r="I10" s="7">
        <v>0</v>
      </c>
      <c r="J10" s="49"/>
      <c r="K10" s="50"/>
      <c r="L10" s="17"/>
      <c r="M10" s="51">
        <v>5</v>
      </c>
      <c r="N10" s="2">
        <f t="shared" si="0"/>
        <v>0</v>
      </c>
      <c r="O10" s="17">
        <f t="shared" si="0"/>
        <v>25</v>
      </c>
      <c r="P10" s="52">
        <f t="shared" si="1"/>
        <v>0</v>
      </c>
      <c r="Q10" s="53">
        <f t="shared" si="2"/>
        <v>0</v>
      </c>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c r="A11" s="2">
        <f t="shared" si="3"/>
        <v>3</v>
      </c>
      <c r="B11" s="1" t="s">
        <v>9</v>
      </c>
      <c r="C11" s="1" t="s">
        <v>10</v>
      </c>
      <c r="D11" s="1" t="s">
        <v>20</v>
      </c>
      <c r="E11" s="1" t="s">
        <v>21</v>
      </c>
      <c r="F11" s="1" t="s">
        <v>22</v>
      </c>
      <c r="G11" s="1" t="s">
        <v>23</v>
      </c>
      <c r="H11" s="1" t="s">
        <v>15</v>
      </c>
      <c r="I11" s="7">
        <v>0</v>
      </c>
      <c r="J11" s="55"/>
      <c r="K11" s="50"/>
      <c r="M11" s="51">
        <v>1</v>
      </c>
      <c r="N11" s="2">
        <f t="shared" si="0"/>
        <v>0</v>
      </c>
      <c r="O11" s="17">
        <f t="shared" si="0"/>
        <v>1</v>
      </c>
      <c r="P11" s="52">
        <f t="shared" si="1"/>
        <v>0</v>
      </c>
      <c r="Q11" s="53">
        <f t="shared" si="2"/>
        <v>0</v>
      </c>
    </row>
    <row r="12" spans="1:53">
      <c r="A12" s="2">
        <f t="shared" si="3"/>
        <v>4</v>
      </c>
      <c r="B12" s="1" t="s">
        <v>9</v>
      </c>
      <c r="C12" s="1" t="s">
        <v>10</v>
      </c>
      <c r="D12" s="1" t="s">
        <v>24</v>
      </c>
      <c r="E12" s="1" t="s">
        <v>25</v>
      </c>
      <c r="F12" s="1" t="s">
        <v>26</v>
      </c>
      <c r="G12" s="1" t="s">
        <v>27</v>
      </c>
      <c r="H12" s="1" t="s">
        <v>15</v>
      </c>
      <c r="I12" s="7">
        <v>0</v>
      </c>
      <c r="J12" s="49"/>
      <c r="K12" s="50"/>
      <c r="M12" s="51">
        <v>1</v>
      </c>
      <c r="N12" s="2">
        <f t="shared" si="0"/>
        <v>0</v>
      </c>
      <c r="O12" s="17">
        <f t="shared" si="0"/>
        <v>1</v>
      </c>
      <c r="P12" s="52">
        <f t="shared" si="1"/>
        <v>0</v>
      </c>
      <c r="Q12" s="53">
        <f t="shared" si="2"/>
        <v>0</v>
      </c>
    </row>
    <row r="13" spans="1:53">
      <c r="A13" s="2">
        <f t="shared" si="3"/>
        <v>5</v>
      </c>
      <c r="B13" s="1" t="s">
        <v>9</v>
      </c>
      <c r="C13" s="1" t="s">
        <v>10</v>
      </c>
      <c r="D13" s="1" t="s">
        <v>28</v>
      </c>
      <c r="E13" s="1" t="s">
        <v>29</v>
      </c>
      <c r="F13" s="1" t="s">
        <v>30</v>
      </c>
      <c r="G13" s="1" t="s">
        <v>31</v>
      </c>
      <c r="H13" s="1" t="s">
        <v>15</v>
      </c>
      <c r="I13" s="7">
        <v>0</v>
      </c>
      <c r="J13" s="56"/>
      <c r="K13" s="50"/>
      <c r="M13" s="51">
        <v>1</v>
      </c>
      <c r="N13" s="2">
        <f t="shared" si="0"/>
        <v>0</v>
      </c>
      <c r="O13" s="17">
        <f t="shared" si="0"/>
        <v>1</v>
      </c>
      <c r="P13" s="52">
        <f t="shared" si="1"/>
        <v>0</v>
      </c>
      <c r="Q13" s="53">
        <f t="shared" si="2"/>
        <v>0</v>
      </c>
    </row>
    <row r="14" spans="1:53">
      <c r="A14" s="2">
        <f t="shared" si="3"/>
        <v>6</v>
      </c>
      <c r="B14" s="1" t="s">
        <v>9</v>
      </c>
      <c r="C14" s="1" t="s">
        <v>10</v>
      </c>
      <c r="D14" s="1" t="s">
        <v>32</v>
      </c>
      <c r="E14" s="1" t="s">
        <v>33</v>
      </c>
      <c r="F14" s="1" t="s">
        <v>34</v>
      </c>
      <c r="G14" s="1" t="s">
        <v>35</v>
      </c>
      <c r="H14" s="1" t="s">
        <v>19</v>
      </c>
      <c r="I14" s="7">
        <v>0</v>
      </c>
      <c r="J14" s="56"/>
      <c r="K14" s="50"/>
      <c r="L14" s="17">
        <v>1</v>
      </c>
      <c r="M14" s="51">
        <v>1</v>
      </c>
      <c r="N14" s="2">
        <f t="shared" si="0"/>
        <v>1</v>
      </c>
      <c r="O14" s="17">
        <f t="shared" si="0"/>
        <v>1</v>
      </c>
      <c r="P14" s="52">
        <f t="shared" si="1"/>
        <v>0</v>
      </c>
      <c r="Q14" s="53">
        <f t="shared" si="2"/>
        <v>0</v>
      </c>
    </row>
    <row r="15" spans="1:53">
      <c r="A15" s="2">
        <f t="shared" si="3"/>
        <v>7</v>
      </c>
      <c r="B15" s="1" t="s">
        <v>9</v>
      </c>
      <c r="C15" s="1" t="s">
        <v>10</v>
      </c>
      <c r="D15" s="1" t="s">
        <v>36</v>
      </c>
      <c r="E15" s="1" t="s">
        <v>37</v>
      </c>
      <c r="F15" s="1" t="s">
        <v>38</v>
      </c>
      <c r="G15" s="1" t="s">
        <v>39</v>
      </c>
      <c r="H15" s="1" t="s">
        <v>15</v>
      </c>
      <c r="I15" s="7">
        <v>0</v>
      </c>
      <c r="J15" s="56"/>
      <c r="K15" s="50"/>
      <c r="M15" s="51">
        <v>5</v>
      </c>
      <c r="N15" s="2">
        <f t="shared" si="0"/>
        <v>0</v>
      </c>
      <c r="O15" s="17">
        <f t="shared" si="0"/>
        <v>25</v>
      </c>
      <c r="P15" s="52">
        <f t="shared" si="1"/>
        <v>0</v>
      </c>
      <c r="Q15" s="53">
        <f t="shared" si="2"/>
        <v>0</v>
      </c>
    </row>
    <row r="16" spans="1:53">
      <c r="A16" s="2">
        <f t="shared" si="3"/>
        <v>8</v>
      </c>
      <c r="B16" s="1" t="s">
        <v>9</v>
      </c>
      <c r="C16" s="1" t="s">
        <v>10</v>
      </c>
      <c r="D16" s="1" t="s">
        <v>40</v>
      </c>
      <c r="E16" s="1" t="s">
        <v>41</v>
      </c>
      <c r="F16" s="1" t="s">
        <v>42</v>
      </c>
      <c r="G16" s="1" t="s">
        <v>43</v>
      </c>
      <c r="H16" s="1" t="s">
        <v>15</v>
      </c>
      <c r="I16" s="7">
        <v>0</v>
      </c>
      <c r="J16" s="56"/>
      <c r="K16" s="50"/>
      <c r="L16" s="17">
        <v>1</v>
      </c>
      <c r="M16" s="51">
        <v>1</v>
      </c>
      <c r="N16" s="2">
        <f t="shared" si="0"/>
        <v>1</v>
      </c>
      <c r="O16" s="17">
        <f t="shared" si="0"/>
        <v>1</v>
      </c>
      <c r="P16" s="52">
        <f t="shared" si="1"/>
        <v>0</v>
      </c>
      <c r="Q16" s="53">
        <f t="shared" si="2"/>
        <v>0</v>
      </c>
    </row>
    <row r="17" spans="1:17">
      <c r="A17" s="2">
        <f t="shared" si="3"/>
        <v>9</v>
      </c>
      <c r="B17" s="1" t="s">
        <v>44</v>
      </c>
      <c r="C17" s="1" t="s">
        <v>10</v>
      </c>
      <c r="D17" s="1" t="s">
        <v>44</v>
      </c>
      <c r="E17" s="1" t="s">
        <v>45</v>
      </c>
      <c r="F17" s="1" t="s">
        <v>46</v>
      </c>
      <c r="G17" s="1" t="s">
        <v>47</v>
      </c>
      <c r="H17" s="1" t="s">
        <v>19</v>
      </c>
      <c r="I17" s="7">
        <v>0</v>
      </c>
      <c r="J17" s="56"/>
      <c r="K17" s="50"/>
      <c r="L17" s="17">
        <v>3</v>
      </c>
      <c r="M17" s="51">
        <v>3</v>
      </c>
      <c r="N17" s="2">
        <f t="shared" si="0"/>
        <v>9</v>
      </c>
      <c r="O17" s="17">
        <f t="shared" si="0"/>
        <v>9</v>
      </c>
      <c r="P17" s="52">
        <f t="shared" si="1"/>
        <v>0</v>
      </c>
      <c r="Q17" s="53">
        <f t="shared" si="2"/>
        <v>0</v>
      </c>
    </row>
    <row r="18" spans="1:17">
      <c r="A18" s="2">
        <f t="shared" si="3"/>
        <v>10</v>
      </c>
      <c r="B18" s="1" t="s">
        <v>44</v>
      </c>
      <c r="C18" s="1" t="s">
        <v>10</v>
      </c>
      <c r="D18" s="1" t="s">
        <v>48</v>
      </c>
      <c r="E18" s="1" t="s">
        <v>49</v>
      </c>
      <c r="F18" s="1" t="s">
        <v>50</v>
      </c>
      <c r="G18" s="1" t="s">
        <v>51</v>
      </c>
      <c r="H18" s="1" t="s">
        <v>19</v>
      </c>
      <c r="I18" s="7">
        <v>0</v>
      </c>
      <c r="J18" s="56"/>
      <c r="K18" s="50"/>
      <c r="L18" s="17">
        <v>2</v>
      </c>
      <c r="M18" s="51"/>
      <c r="N18" s="2">
        <f t="shared" si="0"/>
        <v>4</v>
      </c>
      <c r="O18" s="17">
        <f t="shared" si="0"/>
        <v>0</v>
      </c>
      <c r="P18" s="52">
        <f t="shared" si="1"/>
        <v>0</v>
      </c>
      <c r="Q18" s="53">
        <f t="shared" si="2"/>
        <v>0</v>
      </c>
    </row>
    <row r="19" spans="1:17">
      <c r="A19" s="2">
        <f t="shared" si="3"/>
        <v>11</v>
      </c>
      <c r="B19" s="1" t="s">
        <v>44</v>
      </c>
      <c r="C19" s="1" t="s">
        <v>10</v>
      </c>
      <c r="D19" s="1" t="s">
        <v>44</v>
      </c>
      <c r="E19" s="1" t="s">
        <v>52</v>
      </c>
      <c r="F19" s="1" t="s">
        <v>53</v>
      </c>
      <c r="G19" s="1" t="s">
        <v>54</v>
      </c>
      <c r="H19" s="1" t="s">
        <v>15</v>
      </c>
      <c r="I19" s="7">
        <v>0</v>
      </c>
      <c r="J19" s="56"/>
      <c r="K19" s="50"/>
      <c r="M19" s="51">
        <v>1</v>
      </c>
      <c r="N19" s="2">
        <f t="shared" si="0"/>
        <v>0</v>
      </c>
      <c r="O19" s="17">
        <f t="shared" si="0"/>
        <v>1</v>
      </c>
      <c r="P19" s="52">
        <f t="shared" si="1"/>
        <v>0</v>
      </c>
      <c r="Q19" s="53">
        <f t="shared" si="2"/>
        <v>0</v>
      </c>
    </row>
    <row r="20" spans="1:17" ht="12.75" customHeight="1">
      <c r="A20" s="2">
        <f t="shared" si="3"/>
        <v>12</v>
      </c>
      <c r="B20" s="1" t="s">
        <v>44</v>
      </c>
      <c r="C20" s="1" t="s">
        <v>10</v>
      </c>
      <c r="D20" s="1" t="s">
        <v>44</v>
      </c>
      <c r="E20" s="1" t="s">
        <v>55</v>
      </c>
      <c r="F20" s="1" t="s">
        <v>56</v>
      </c>
      <c r="G20" s="1" t="s">
        <v>57</v>
      </c>
      <c r="H20" s="1" t="s">
        <v>58</v>
      </c>
      <c r="I20" s="7">
        <v>0</v>
      </c>
      <c r="J20" s="56"/>
      <c r="K20" s="50"/>
      <c r="L20" s="17">
        <v>1</v>
      </c>
      <c r="M20" s="51">
        <v>2</v>
      </c>
      <c r="N20" s="2">
        <f t="shared" si="0"/>
        <v>1</v>
      </c>
      <c r="O20" s="17">
        <f t="shared" si="0"/>
        <v>4</v>
      </c>
      <c r="P20" s="52">
        <f t="shared" si="1"/>
        <v>0</v>
      </c>
      <c r="Q20" s="53">
        <f t="shared" si="2"/>
        <v>0</v>
      </c>
    </row>
    <row r="21" spans="1:17" ht="12.75" customHeight="1">
      <c r="A21" s="2">
        <f t="shared" si="3"/>
        <v>13</v>
      </c>
      <c r="B21" s="1" t="s">
        <v>59</v>
      </c>
      <c r="C21" s="1" t="s">
        <v>10</v>
      </c>
      <c r="D21" s="1" t="s">
        <v>60</v>
      </c>
      <c r="E21" s="1" t="s">
        <v>61</v>
      </c>
      <c r="F21" s="1" t="s">
        <v>62</v>
      </c>
      <c r="G21" s="1" t="s">
        <v>63</v>
      </c>
      <c r="H21" s="1" t="s">
        <v>19</v>
      </c>
      <c r="I21" s="7">
        <v>0</v>
      </c>
      <c r="J21" s="56"/>
      <c r="K21" s="50"/>
      <c r="M21" s="51">
        <v>8</v>
      </c>
      <c r="N21" s="2">
        <f t="shared" si="0"/>
        <v>0</v>
      </c>
      <c r="O21" s="17">
        <f t="shared" si="0"/>
        <v>64</v>
      </c>
      <c r="P21" s="52">
        <f t="shared" si="1"/>
        <v>0</v>
      </c>
      <c r="Q21" s="53">
        <f t="shared" si="2"/>
        <v>0</v>
      </c>
    </row>
    <row r="22" spans="1:17" ht="12.75" customHeight="1">
      <c r="A22" s="2">
        <f t="shared" si="3"/>
        <v>14</v>
      </c>
      <c r="B22" s="1" t="s">
        <v>59</v>
      </c>
      <c r="C22" s="1" t="s">
        <v>10</v>
      </c>
      <c r="D22" s="1" t="s">
        <v>64</v>
      </c>
      <c r="E22" s="1" t="s">
        <v>65</v>
      </c>
      <c r="F22" s="1" t="s">
        <v>66</v>
      </c>
      <c r="G22" s="1" t="s">
        <v>67</v>
      </c>
      <c r="H22" s="1" t="s">
        <v>19</v>
      </c>
      <c r="I22" s="7">
        <v>0</v>
      </c>
      <c r="J22" s="56"/>
      <c r="K22" s="50"/>
      <c r="M22" s="51">
        <v>5</v>
      </c>
      <c r="N22" s="2">
        <f t="shared" si="0"/>
        <v>0</v>
      </c>
      <c r="O22" s="17">
        <f t="shared" si="0"/>
        <v>25</v>
      </c>
      <c r="P22" s="52">
        <f t="shared" si="1"/>
        <v>0</v>
      </c>
      <c r="Q22" s="53">
        <f t="shared" si="2"/>
        <v>0</v>
      </c>
    </row>
    <row r="23" spans="1:17" ht="12.75" customHeight="1">
      <c r="A23" s="2">
        <f t="shared" si="3"/>
        <v>15</v>
      </c>
      <c r="B23" s="1" t="s">
        <v>59</v>
      </c>
      <c r="C23" s="1" t="s">
        <v>10</v>
      </c>
      <c r="D23" s="1" t="s">
        <v>68</v>
      </c>
      <c r="E23" s="1" t="s">
        <v>69</v>
      </c>
      <c r="F23" s="1" t="s">
        <v>70</v>
      </c>
      <c r="G23" s="1" t="s">
        <v>71</v>
      </c>
      <c r="H23" s="1" t="s">
        <v>211</v>
      </c>
      <c r="I23" s="7">
        <v>0</v>
      </c>
      <c r="J23" s="56"/>
      <c r="K23" s="50"/>
      <c r="M23" s="51">
        <v>2</v>
      </c>
      <c r="N23" s="2">
        <f t="shared" si="0"/>
        <v>0</v>
      </c>
      <c r="O23" s="17">
        <f t="shared" si="0"/>
        <v>4</v>
      </c>
      <c r="P23" s="52">
        <f t="shared" si="1"/>
        <v>0</v>
      </c>
      <c r="Q23" s="53">
        <f t="shared" si="2"/>
        <v>0</v>
      </c>
    </row>
    <row r="24" spans="1:17" ht="12.75" customHeight="1">
      <c r="A24" s="2">
        <f t="shared" si="3"/>
        <v>16</v>
      </c>
      <c r="B24" s="1" t="s">
        <v>59</v>
      </c>
      <c r="C24" s="1" t="s">
        <v>10</v>
      </c>
      <c r="D24" s="1" t="s">
        <v>72</v>
      </c>
      <c r="E24" s="1" t="s">
        <v>73</v>
      </c>
      <c r="F24" s="1" t="s">
        <v>74</v>
      </c>
      <c r="G24" s="1" t="s">
        <v>75</v>
      </c>
      <c r="H24" s="1" t="s">
        <v>211</v>
      </c>
      <c r="I24" s="7">
        <v>0</v>
      </c>
      <c r="J24" s="56"/>
      <c r="K24" s="50"/>
      <c r="L24" s="17">
        <v>1</v>
      </c>
      <c r="M24" s="51"/>
      <c r="N24" s="2">
        <f t="shared" si="0"/>
        <v>1</v>
      </c>
      <c r="O24" s="17">
        <f t="shared" si="0"/>
        <v>0</v>
      </c>
      <c r="P24" s="52">
        <f t="shared" si="1"/>
        <v>0</v>
      </c>
      <c r="Q24" s="53">
        <f t="shared" si="2"/>
        <v>0</v>
      </c>
    </row>
    <row r="25" spans="1:17" ht="12.75" customHeight="1">
      <c r="A25" s="2">
        <f t="shared" si="3"/>
        <v>17</v>
      </c>
      <c r="B25" s="1" t="s">
        <v>59</v>
      </c>
      <c r="C25" s="1" t="s">
        <v>10</v>
      </c>
      <c r="D25" s="1" t="s">
        <v>76</v>
      </c>
      <c r="E25" s="1" t="s">
        <v>77</v>
      </c>
      <c r="F25" s="1" t="s">
        <v>78</v>
      </c>
      <c r="G25" s="1" t="s">
        <v>79</v>
      </c>
      <c r="H25" s="1" t="s">
        <v>211</v>
      </c>
      <c r="I25" s="7">
        <v>0</v>
      </c>
      <c r="J25" s="56"/>
      <c r="K25" s="50"/>
      <c r="M25" s="51">
        <v>1</v>
      </c>
      <c r="N25" s="2">
        <f t="shared" si="0"/>
        <v>0</v>
      </c>
      <c r="O25" s="17">
        <f t="shared" si="0"/>
        <v>1</v>
      </c>
      <c r="P25" s="52">
        <f t="shared" si="1"/>
        <v>0</v>
      </c>
      <c r="Q25" s="53">
        <f t="shared" si="2"/>
        <v>0</v>
      </c>
    </row>
    <row r="26" spans="1:17" ht="12.75" customHeight="1">
      <c r="A26" s="2">
        <f t="shared" si="3"/>
        <v>18</v>
      </c>
      <c r="B26" s="1" t="s">
        <v>59</v>
      </c>
      <c r="C26" s="1" t="s">
        <v>10</v>
      </c>
      <c r="D26" s="1" t="s">
        <v>80</v>
      </c>
      <c r="E26" s="1" t="s">
        <v>81</v>
      </c>
      <c r="F26" s="1" t="s">
        <v>82</v>
      </c>
      <c r="G26" s="1" t="s">
        <v>83</v>
      </c>
      <c r="H26" s="1" t="s">
        <v>19</v>
      </c>
      <c r="I26" s="7">
        <v>0</v>
      </c>
      <c r="J26" s="56"/>
      <c r="K26" s="50"/>
      <c r="M26" s="51">
        <v>7</v>
      </c>
      <c r="N26" s="2">
        <f t="shared" si="0"/>
        <v>0</v>
      </c>
      <c r="O26" s="17">
        <f t="shared" si="0"/>
        <v>49</v>
      </c>
      <c r="P26" s="52">
        <f t="shared" si="1"/>
        <v>0</v>
      </c>
      <c r="Q26" s="53">
        <f t="shared" si="2"/>
        <v>0</v>
      </c>
    </row>
    <row r="27" spans="1:17" ht="12.75" customHeight="1">
      <c r="A27" s="2">
        <f t="shared" si="3"/>
        <v>19</v>
      </c>
      <c r="B27" s="1" t="s">
        <v>84</v>
      </c>
      <c r="C27" s="1" t="s">
        <v>10</v>
      </c>
      <c r="D27" s="1" t="s">
        <v>85</v>
      </c>
      <c r="E27" s="1" t="s">
        <v>86</v>
      </c>
      <c r="F27" s="1" t="s">
        <v>87</v>
      </c>
      <c r="G27" s="1" t="s">
        <v>88</v>
      </c>
      <c r="H27" s="1" t="s">
        <v>15</v>
      </c>
      <c r="I27" s="7">
        <v>0</v>
      </c>
      <c r="J27" s="56"/>
      <c r="K27" s="50"/>
      <c r="M27" s="51">
        <v>4</v>
      </c>
      <c r="N27" s="2">
        <f t="shared" si="0"/>
        <v>0</v>
      </c>
      <c r="O27" s="17">
        <f t="shared" si="0"/>
        <v>16</v>
      </c>
      <c r="P27" s="52">
        <f t="shared" si="1"/>
        <v>0</v>
      </c>
      <c r="Q27" s="53">
        <f t="shared" si="2"/>
        <v>0</v>
      </c>
    </row>
    <row r="28" spans="1:17" ht="12.75" customHeight="1">
      <c r="A28" s="2">
        <f t="shared" si="3"/>
        <v>20</v>
      </c>
      <c r="B28" s="1" t="s">
        <v>84</v>
      </c>
      <c r="C28" s="1" t="s">
        <v>10</v>
      </c>
      <c r="D28" s="1" t="s">
        <v>89</v>
      </c>
      <c r="E28" s="1" t="s">
        <v>90</v>
      </c>
      <c r="F28" s="1" t="s">
        <v>91</v>
      </c>
      <c r="G28" s="1" t="s">
        <v>92</v>
      </c>
      <c r="H28" s="1" t="s">
        <v>15</v>
      </c>
      <c r="I28" s="7">
        <v>0</v>
      </c>
      <c r="J28" s="56"/>
      <c r="K28" s="50"/>
      <c r="L28" s="17">
        <v>1</v>
      </c>
      <c r="M28" s="51">
        <v>2</v>
      </c>
      <c r="N28" s="2">
        <f t="shared" si="0"/>
        <v>1</v>
      </c>
      <c r="O28" s="17">
        <f t="shared" si="0"/>
        <v>4</v>
      </c>
      <c r="P28" s="52">
        <f t="shared" si="1"/>
        <v>0</v>
      </c>
      <c r="Q28" s="53">
        <f t="shared" si="2"/>
        <v>0</v>
      </c>
    </row>
    <row r="29" spans="1:17" ht="12.75" customHeight="1">
      <c r="A29" s="2">
        <f t="shared" si="3"/>
        <v>21</v>
      </c>
      <c r="B29" s="1" t="s">
        <v>84</v>
      </c>
      <c r="C29" s="1" t="s">
        <v>10</v>
      </c>
      <c r="D29" s="1" t="s">
        <v>93</v>
      </c>
      <c r="E29" s="1" t="s">
        <v>94</v>
      </c>
      <c r="F29" s="1" t="s">
        <v>95</v>
      </c>
      <c r="G29" s="1" t="s">
        <v>96</v>
      </c>
      <c r="H29" s="1" t="s">
        <v>19</v>
      </c>
      <c r="I29" s="7">
        <v>0</v>
      </c>
      <c r="J29" s="56"/>
      <c r="K29" s="50"/>
      <c r="M29" s="51">
        <v>3</v>
      </c>
      <c r="N29" s="2">
        <f t="shared" si="0"/>
        <v>0</v>
      </c>
      <c r="O29" s="17">
        <f t="shared" si="0"/>
        <v>9</v>
      </c>
      <c r="P29" s="52">
        <f t="shared" si="1"/>
        <v>0</v>
      </c>
      <c r="Q29" s="53">
        <f t="shared" si="2"/>
        <v>0</v>
      </c>
    </row>
    <row r="30" spans="1:17" ht="12.75" customHeight="1">
      <c r="A30" s="2">
        <f t="shared" si="3"/>
        <v>22</v>
      </c>
      <c r="B30" s="1" t="s">
        <v>84</v>
      </c>
      <c r="C30" s="1" t="s">
        <v>10</v>
      </c>
      <c r="D30" s="1" t="s">
        <v>97</v>
      </c>
      <c r="E30" s="1" t="s">
        <v>98</v>
      </c>
      <c r="F30" s="1" t="s">
        <v>99</v>
      </c>
      <c r="G30" s="1" t="s">
        <v>100</v>
      </c>
      <c r="H30" s="1" t="s">
        <v>19</v>
      </c>
      <c r="I30" s="7">
        <v>0</v>
      </c>
      <c r="J30" s="56"/>
      <c r="K30" s="50"/>
      <c r="L30" s="17">
        <v>1</v>
      </c>
      <c r="M30" s="51">
        <v>1</v>
      </c>
      <c r="N30" s="2">
        <f t="shared" si="0"/>
        <v>1</v>
      </c>
      <c r="O30" s="17">
        <f t="shared" si="0"/>
        <v>1</v>
      </c>
      <c r="P30" s="52">
        <f t="shared" si="1"/>
        <v>0</v>
      </c>
      <c r="Q30" s="53">
        <f t="shared" si="2"/>
        <v>0</v>
      </c>
    </row>
    <row r="31" spans="1:17" ht="12.75" customHeight="1">
      <c r="A31" s="2">
        <f t="shared" si="3"/>
        <v>23</v>
      </c>
      <c r="B31" s="1" t="s">
        <v>84</v>
      </c>
      <c r="C31" s="1" t="s">
        <v>10</v>
      </c>
      <c r="D31" s="1" t="s">
        <v>97</v>
      </c>
      <c r="E31" s="1" t="s">
        <v>101</v>
      </c>
      <c r="F31" s="57" t="s">
        <v>102</v>
      </c>
      <c r="G31" s="57" t="s">
        <v>103</v>
      </c>
      <c r="H31" s="57" t="s">
        <v>58</v>
      </c>
      <c r="I31" s="7">
        <v>0</v>
      </c>
      <c r="J31" s="56"/>
      <c r="K31" s="50"/>
      <c r="M31" s="51">
        <v>1</v>
      </c>
      <c r="N31" s="2">
        <f t="shared" si="0"/>
        <v>0</v>
      </c>
      <c r="O31" s="17">
        <f t="shared" si="0"/>
        <v>1</v>
      </c>
      <c r="P31" s="52">
        <f t="shared" si="1"/>
        <v>0</v>
      </c>
      <c r="Q31" s="53">
        <f t="shared" si="2"/>
        <v>0</v>
      </c>
    </row>
    <row r="32" spans="1:17" ht="12.75" customHeight="1">
      <c r="A32" s="2">
        <f t="shared" si="3"/>
        <v>24</v>
      </c>
      <c r="B32" s="1" t="s">
        <v>104</v>
      </c>
      <c r="C32" s="1" t="s">
        <v>10</v>
      </c>
      <c r="D32" s="1" t="s">
        <v>105</v>
      </c>
      <c r="E32" s="1" t="s">
        <v>106</v>
      </c>
      <c r="F32" s="1" t="s">
        <v>107</v>
      </c>
      <c r="G32" s="1" t="s">
        <v>108</v>
      </c>
      <c r="H32" s="1" t="s">
        <v>19</v>
      </c>
      <c r="I32" s="7">
        <v>0</v>
      </c>
      <c r="J32" s="56"/>
      <c r="K32" s="50"/>
      <c r="M32" s="51">
        <v>1</v>
      </c>
      <c r="N32" s="2">
        <f t="shared" si="0"/>
        <v>0</v>
      </c>
      <c r="O32" s="17">
        <f t="shared" si="0"/>
        <v>1</v>
      </c>
      <c r="P32" s="52">
        <f t="shared" si="1"/>
        <v>0</v>
      </c>
      <c r="Q32" s="53">
        <f t="shared" si="2"/>
        <v>0</v>
      </c>
    </row>
    <row r="33" spans="1:17" ht="12.75" customHeight="1">
      <c r="A33" s="2">
        <f t="shared" si="3"/>
        <v>25</v>
      </c>
      <c r="B33" s="1" t="s">
        <v>104</v>
      </c>
      <c r="C33" s="1" t="s">
        <v>10</v>
      </c>
      <c r="D33" s="1" t="s">
        <v>109</v>
      </c>
      <c r="E33" s="1" t="s">
        <v>110</v>
      </c>
      <c r="F33" s="1" t="s">
        <v>111</v>
      </c>
      <c r="G33" s="1" t="s">
        <v>112</v>
      </c>
      <c r="H33" s="1" t="s">
        <v>19</v>
      </c>
      <c r="I33" s="7">
        <v>0</v>
      </c>
      <c r="J33" s="56"/>
      <c r="K33" s="50"/>
      <c r="L33" s="17">
        <v>1</v>
      </c>
      <c r="M33" s="51">
        <v>2</v>
      </c>
      <c r="N33" s="2">
        <f t="shared" si="0"/>
        <v>1</v>
      </c>
      <c r="O33" s="17">
        <f t="shared" si="0"/>
        <v>4</v>
      </c>
      <c r="P33" s="52">
        <f t="shared" si="1"/>
        <v>0</v>
      </c>
      <c r="Q33" s="53">
        <f t="shared" si="2"/>
        <v>0</v>
      </c>
    </row>
    <row r="34" spans="1:17" ht="12.75" customHeight="1">
      <c r="A34" s="2">
        <f t="shared" si="3"/>
        <v>26</v>
      </c>
      <c r="B34" s="1" t="s">
        <v>104</v>
      </c>
      <c r="C34" s="1" t="s">
        <v>10</v>
      </c>
      <c r="D34" s="1" t="s">
        <v>113</v>
      </c>
      <c r="E34" s="1" t="s">
        <v>114</v>
      </c>
      <c r="F34" s="1" t="s">
        <v>115</v>
      </c>
      <c r="G34" s="1" t="s">
        <v>116</v>
      </c>
      <c r="H34" s="1" t="s">
        <v>19</v>
      </c>
      <c r="I34" s="7">
        <v>0</v>
      </c>
      <c r="J34" s="56"/>
      <c r="K34" s="50"/>
      <c r="L34" s="17">
        <v>1</v>
      </c>
      <c r="M34" s="51">
        <v>3</v>
      </c>
      <c r="N34" s="2">
        <f t="shared" si="0"/>
        <v>1</v>
      </c>
      <c r="O34" s="17">
        <f t="shared" si="0"/>
        <v>9</v>
      </c>
      <c r="P34" s="52">
        <f t="shared" si="1"/>
        <v>0</v>
      </c>
      <c r="Q34" s="53">
        <f t="shared" si="2"/>
        <v>0</v>
      </c>
    </row>
    <row r="35" spans="1:17">
      <c r="A35" s="2">
        <f t="shared" si="3"/>
        <v>27</v>
      </c>
      <c r="B35" s="1" t="s">
        <v>117</v>
      </c>
      <c r="C35" s="1" t="s">
        <v>10</v>
      </c>
      <c r="D35" s="1" t="s">
        <v>118</v>
      </c>
      <c r="E35" s="1" t="s">
        <v>119</v>
      </c>
      <c r="F35" s="1" t="s">
        <v>120</v>
      </c>
      <c r="G35" s="1" t="s">
        <v>121</v>
      </c>
      <c r="H35" s="1" t="s">
        <v>19</v>
      </c>
      <c r="I35" s="7">
        <v>0</v>
      </c>
      <c r="J35" s="56"/>
      <c r="K35" s="50"/>
      <c r="L35" s="17">
        <v>1</v>
      </c>
      <c r="M35" s="51">
        <v>2</v>
      </c>
      <c r="N35" s="2">
        <f t="shared" si="0"/>
        <v>1</v>
      </c>
      <c r="O35" s="17">
        <f t="shared" si="0"/>
        <v>4</v>
      </c>
      <c r="P35" s="52">
        <f t="shared" si="1"/>
        <v>0</v>
      </c>
      <c r="Q35" s="53">
        <f t="shared" si="2"/>
        <v>0</v>
      </c>
    </row>
    <row r="36" spans="1:17">
      <c r="A36" s="2">
        <f t="shared" si="3"/>
        <v>28</v>
      </c>
      <c r="B36" s="1" t="s">
        <v>117</v>
      </c>
      <c r="C36" s="1" t="s">
        <v>10</v>
      </c>
      <c r="D36" s="1" t="s">
        <v>122</v>
      </c>
      <c r="E36" s="1" t="s">
        <v>123</v>
      </c>
      <c r="F36" s="1" t="s">
        <v>124</v>
      </c>
      <c r="G36" s="1" t="s">
        <v>125</v>
      </c>
      <c r="H36" s="1" t="s">
        <v>19</v>
      </c>
      <c r="I36" s="7">
        <v>0</v>
      </c>
      <c r="J36" s="56"/>
      <c r="K36" s="50"/>
      <c r="M36" s="51">
        <v>2</v>
      </c>
      <c r="N36" s="2">
        <f t="shared" si="0"/>
        <v>0</v>
      </c>
      <c r="O36" s="17">
        <f t="shared" si="0"/>
        <v>4</v>
      </c>
      <c r="P36" s="52">
        <f t="shared" si="1"/>
        <v>0</v>
      </c>
      <c r="Q36" s="53">
        <f t="shared" si="2"/>
        <v>0</v>
      </c>
    </row>
    <row r="37" spans="1:17">
      <c r="A37" s="2">
        <f t="shared" si="3"/>
        <v>29</v>
      </c>
      <c r="B37" s="1" t="s">
        <v>126</v>
      </c>
      <c r="C37" s="1" t="s">
        <v>10</v>
      </c>
      <c r="D37" s="1" t="s">
        <v>127</v>
      </c>
      <c r="E37" s="1" t="s">
        <v>128</v>
      </c>
      <c r="F37" s="1" t="s">
        <v>129</v>
      </c>
      <c r="G37" s="1" t="s">
        <v>130</v>
      </c>
      <c r="H37" s="1" t="s">
        <v>15</v>
      </c>
      <c r="I37" s="7">
        <v>0</v>
      </c>
      <c r="J37" s="56"/>
      <c r="K37" s="50"/>
      <c r="M37" s="51">
        <v>1</v>
      </c>
      <c r="N37" s="2">
        <f t="shared" si="0"/>
        <v>0</v>
      </c>
      <c r="O37" s="17">
        <f t="shared" si="0"/>
        <v>1</v>
      </c>
      <c r="P37" s="52">
        <f t="shared" si="1"/>
        <v>0</v>
      </c>
      <c r="Q37" s="53">
        <f t="shared" si="2"/>
        <v>0</v>
      </c>
    </row>
    <row r="38" spans="1:17">
      <c r="A38" s="2">
        <f t="shared" si="3"/>
        <v>30</v>
      </c>
      <c r="B38" s="1" t="s">
        <v>126</v>
      </c>
      <c r="C38" s="1" t="s">
        <v>10</v>
      </c>
      <c r="D38" s="1" t="s">
        <v>127</v>
      </c>
      <c r="E38" s="1" t="s">
        <v>131</v>
      </c>
      <c r="F38" s="1" t="s">
        <v>132</v>
      </c>
      <c r="G38" s="1" t="s">
        <v>133</v>
      </c>
      <c r="H38" s="1" t="s">
        <v>15</v>
      </c>
      <c r="I38" s="7">
        <v>0</v>
      </c>
      <c r="J38" s="56"/>
      <c r="K38" s="50"/>
      <c r="L38" s="17">
        <v>1</v>
      </c>
      <c r="M38" s="51">
        <v>3</v>
      </c>
      <c r="N38" s="2">
        <f t="shared" si="0"/>
        <v>1</v>
      </c>
      <c r="O38" s="17">
        <f t="shared" si="0"/>
        <v>9</v>
      </c>
      <c r="P38" s="52">
        <f t="shared" si="1"/>
        <v>0</v>
      </c>
      <c r="Q38" s="53">
        <f t="shared" si="2"/>
        <v>0</v>
      </c>
    </row>
    <row r="39" spans="1:17">
      <c r="A39" s="2">
        <f t="shared" si="3"/>
        <v>31</v>
      </c>
      <c r="B39" s="1" t="s">
        <v>134</v>
      </c>
      <c r="C39" s="1" t="s">
        <v>10</v>
      </c>
      <c r="D39" s="1" t="s">
        <v>135</v>
      </c>
      <c r="E39" s="1" t="s">
        <v>136</v>
      </c>
      <c r="F39" s="1" t="s">
        <v>137</v>
      </c>
      <c r="G39" s="1" t="s">
        <v>138</v>
      </c>
      <c r="H39" s="1" t="s">
        <v>15</v>
      </c>
      <c r="I39" s="7">
        <v>0</v>
      </c>
      <c r="J39" s="56"/>
      <c r="K39" s="50"/>
      <c r="M39" s="51">
        <v>1</v>
      </c>
      <c r="N39" s="2">
        <f t="shared" si="0"/>
        <v>0</v>
      </c>
      <c r="O39" s="17">
        <f t="shared" si="0"/>
        <v>1</v>
      </c>
      <c r="P39" s="52">
        <f t="shared" si="1"/>
        <v>0</v>
      </c>
      <c r="Q39" s="53">
        <f t="shared" si="2"/>
        <v>0</v>
      </c>
    </row>
    <row r="40" spans="1:17">
      <c r="A40" s="2">
        <f t="shared" si="3"/>
        <v>32</v>
      </c>
      <c r="B40" s="1" t="s">
        <v>134</v>
      </c>
      <c r="C40" s="1" t="s">
        <v>10</v>
      </c>
      <c r="D40" s="1" t="s">
        <v>139</v>
      </c>
      <c r="E40" s="1" t="s">
        <v>140</v>
      </c>
      <c r="F40" s="1" t="s">
        <v>141</v>
      </c>
      <c r="G40" s="1" t="s">
        <v>142</v>
      </c>
      <c r="H40" s="1" t="s">
        <v>58</v>
      </c>
      <c r="I40" s="7">
        <v>0</v>
      </c>
      <c r="J40" s="56"/>
      <c r="K40" s="50"/>
      <c r="M40" s="51">
        <v>2</v>
      </c>
      <c r="N40" s="2">
        <f t="shared" si="0"/>
        <v>0</v>
      </c>
      <c r="O40" s="17">
        <f t="shared" si="0"/>
        <v>4</v>
      </c>
      <c r="P40" s="52">
        <f t="shared" si="1"/>
        <v>0</v>
      </c>
      <c r="Q40" s="53">
        <f t="shared" si="2"/>
        <v>0</v>
      </c>
    </row>
    <row r="41" spans="1:17">
      <c r="A41" s="2">
        <f t="shared" si="3"/>
        <v>33</v>
      </c>
      <c r="B41" s="1" t="s">
        <v>134</v>
      </c>
      <c r="C41" s="1" t="s">
        <v>10</v>
      </c>
      <c r="D41" s="1" t="s">
        <v>143</v>
      </c>
      <c r="E41" s="1" t="s">
        <v>144</v>
      </c>
      <c r="F41" s="1" t="s">
        <v>145</v>
      </c>
      <c r="G41" s="1" t="s">
        <v>146</v>
      </c>
      <c r="H41" s="1" t="s">
        <v>58</v>
      </c>
      <c r="I41" s="7">
        <v>0</v>
      </c>
      <c r="J41" s="56"/>
      <c r="K41" s="50"/>
      <c r="M41" s="51">
        <v>1</v>
      </c>
      <c r="N41" s="2">
        <f t="shared" si="0"/>
        <v>0</v>
      </c>
      <c r="O41" s="17">
        <f t="shared" si="0"/>
        <v>1</v>
      </c>
      <c r="P41" s="52">
        <f t="shared" si="1"/>
        <v>0</v>
      </c>
      <c r="Q41" s="53">
        <f t="shared" si="2"/>
        <v>0</v>
      </c>
    </row>
    <row r="42" spans="1:17">
      <c r="A42" s="2">
        <f t="shared" si="3"/>
        <v>34</v>
      </c>
      <c r="B42" s="1" t="s">
        <v>147</v>
      </c>
      <c r="C42" s="1" t="s">
        <v>10</v>
      </c>
      <c r="D42" s="1" t="s">
        <v>148</v>
      </c>
      <c r="E42" s="1" t="s">
        <v>149</v>
      </c>
      <c r="F42" s="1" t="s">
        <v>150</v>
      </c>
      <c r="G42" s="1" t="s">
        <v>151</v>
      </c>
      <c r="H42" s="1" t="s">
        <v>19</v>
      </c>
      <c r="I42" s="7">
        <v>0</v>
      </c>
      <c r="J42" s="56"/>
      <c r="K42" s="50"/>
      <c r="M42" s="51">
        <v>1</v>
      </c>
      <c r="N42" s="2">
        <f t="shared" si="0"/>
        <v>0</v>
      </c>
      <c r="O42" s="17">
        <f t="shared" si="0"/>
        <v>1</v>
      </c>
      <c r="P42" s="52">
        <f t="shared" si="1"/>
        <v>0</v>
      </c>
      <c r="Q42" s="53">
        <f t="shared" si="2"/>
        <v>0</v>
      </c>
    </row>
    <row r="43" spans="1:17">
      <c r="A43" s="2">
        <f t="shared" si="3"/>
        <v>35</v>
      </c>
      <c r="B43" s="1" t="s">
        <v>147</v>
      </c>
      <c r="C43" s="1" t="s">
        <v>10</v>
      </c>
      <c r="D43" s="1" t="s">
        <v>148</v>
      </c>
      <c r="E43" s="1" t="s">
        <v>152</v>
      </c>
      <c r="F43" s="1" t="s">
        <v>153</v>
      </c>
      <c r="G43" s="1" t="s">
        <v>154</v>
      </c>
      <c r="H43" s="1" t="s">
        <v>15</v>
      </c>
      <c r="I43" s="7">
        <v>0</v>
      </c>
      <c r="J43" s="56"/>
      <c r="K43" s="50"/>
      <c r="M43" s="51">
        <v>2</v>
      </c>
      <c r="N43" s="2">
        <f t="shared" si="0"/>
        <v>0</v>
      </c>
      <c r="O43" s="17">
        <f t="shared" si="0"/>
        <v>4</v>
      </c>
      <c r="P43" s="52">
        <f t="shared" si="1"/>
        <v>0</v>
      </c>
      <c r="Q43" s="53">
        <f t="shared" si="2"/>
        <v>0</v>
      </c>
    </row>
    <row r="44" spans="1:17">
      <c r="A44" s="2">
        <f t="shared" si="3"/>
        <v>36</v>
      </c>
      <c r="B44" s="1" t="s">
        <v>147</v>
      </c>
      <c r="C44" s="1" t="s">
        <v>10</v>
      </c>
      <c r="D44" s="1" t="s">
        <v>155</v>
      </c>
      <c r="E44" s="1" t="s">
        <v>156</v>
      </c>
      <c r="F44" s="1" t="s">
        <v>157</v>
      </c>
      <c r="G44" s="1" t="s">
        <v>158</v>
      </c>
      <c r="H44" s="1" t="s">
        <v>15</v>
      </c>
      <c r="I44" s="7">
        <v>0</v>
      </c>
      <c r="J44" s="56"/>
      <c r="K44" s="50"/>
      <c r="M44" s="51">
        <v>3</v>
      </c>
      <c r="N44" s="2">
        <f t="shared" si="0"/>
        <v>0</v>
      </c>
      <c r="O44" s="17">
        <f t="shared" si="0"/>
        <v>9</v>
      </c>
      <c r="P44" s="52">
        <f t="shared" si="1"/>
        <v>0</v>
      </c>
      <c r="Q44" s="53">
        <f t="shared" si="2"/>
        <v>0</v>
      </c>
    </row>
    <row r="45" spans="1:17">
      <c r="A45" s="2">
        <f t="shared" si="3"/>
        <v>37</v>
      </c>
      <c r="B45" s="1" t="s">
        <v>147</v>
      </c>
      <c r="C45" s="1" t="s">
        <v>10</v>
      </c>
      <c r="D45" s="1" t="s">
        <v>159</v>
      </c>
      <c r="E45" s="1" t="s">
        <v>160</v>
      </c>
      <c r="F45" s="1" t="s">
        <v>161</v>
      </c>
      <c r="G45" s="1" t="s">
        <v>162</v>
      </c>
      <c r="H45" s="1" t="s">
        <v>19</v>
      </c>
      <c r="I45" s="7">
        <v>0</v>
      </c>
      <c r="J45" s="56"/>
      <c r="K45" s="50"/>
      <c r="M45" s="51">
        <v>2</v>
      </c>
      <c r="N45" s="2">
        <f t="shared" si="0"/>
        <v>0</v>
      </c>
      <c r="O45" s="17">
        <f t="shared" si="0"/>
        <v>4</v>
      </c>
      <c r="P45" s="52">
        <f t="shared" si="1"/>
        <v>0</v>
      </c>
      <c r="Q45" s="53">
        <f t="shared" si="2"/>
        <v>0</v>
      </c>
    </row>
    <row r="46" spans="1:17">
      <c r="A46" s="2">
        <f t="shared" si="3"/>
        <v>38</v>
      </c>
      <c r="B46" s="1" t="s">
        <v>163</v>
      </c>
      <c r="C46" s="1" t="s">
        <v>10</v>
      </c>
      <c r="D46" s="1" t="s">
        <v>164</v>
      </c>
      <c r="E46" s="1" t="s">
        <v>165</v>
      </c>
      <c r="F46" s="1" t="s">
        <v>166</v>
      </c>
      <c r="G46" s="1" t="s">
        <v>167</v>
      </c>
      <c r="H46" s="1" t="s">
        <v>19</v>
      </c>
      <c r="I46" s="7">
        <v>0</v>
      </c>
      <c r="J46" s="56"/>
      <c r="K46" s="50"/>
      <c r="M46" s="51">
        <v>4</v>
      </c>
      <c r="N46" s="2">
        <f t="shared" si="0"/>
        <v>0</v>
      </c>
      <c r="O46" s="17">
        <f t="shared" si="0"/>
        <v>16</v>
      </c>
      <c r="P46" s="52">
        <f t="shared" si="1"/>
        <v>0</v>
      </c>
      <c r="Q46" s="53">
        <f t="shared" si="2"/>
        <v>0</v>
      </c>
    </row>
    <row r="47" spans="1:17">
      <c r="A47" s="2">
        <f t="shared" si="3"/>
        <v>39</v>
      </c>
      <c r="B47" s="1" t="s">
        <v>163</v>
      </c>
      <c r="C47" s="1" t="s">
        <v>10</v>
      </c>
      <c r="D47" s="1" t="s">
        <v>163</v>
      </c>
      <c r="E47" s="1" t="s">
        <v>168</v>
      </c>
      <c r="F47" s="1" t="s">
        <v>169</v>
      </c>
      <c r="G47" s="1" t="s">
        <v>170</v>
      </c>
      <c r="H47" s="1" t="s">
        <v>19</v>
      </c>
      <c r="I47" s="7">
        <v>0</v>
      </c>
      <c r="J47" s="56"/>
      <c r="K47" s="50"/>
      <c r="M47" s="51">
        <v>1</v>
      </c>
      <c r="N47" s="2">
        <f t="shared" si="0"/>
        <v>0</v>
      </c>
      <c r="O47" s="17">
        <f t="shared" si="0"/>
        <v>1</v>
      </c>
      <c r="P47" s="52">
        <f t="shared" si="1"/>
        <v>0</v>
      </c>
      <c r="Q47" s="53">
        <f t="shared" si="2"/>
        <v>0</v>
      </c>
    </row>
    <row r="48" spans="1:17">
      <c r="A48" s="2">
        <f t="shared" si="3"/>
        <v>40</v>
      </c>
      <c r="B48" s="1" t="s">
        <v>163</v>
      </c>
      <c r="C48" s="1" t="s">
        <v>10</v>
      </c>
      <c r="D48" s="1" t="s">
        <v>163</v>
      </c>
      <c r="E48" s="1" t="s">
        <v>171</v>
      </c>
      <c r="F48" s="1" t="s">
        <v>172</v>
      </c>
      <c r="G48" s="1" t="s">
        <v>173</v>
      </c>
      <c r="H48" s="1" t="s">
        <v>58</v>
      </c>
      <c r="I48" s="7">
        <v>0</v>
      </c>
      <c r="J48" s="56"/>
      <c r="K48" s="50"/>
      <c r="M48" s="51">
        <v>1</v>
      </c>
      <c r="N48" s="2">
        <f t="shared" si="0"/>
        <v>0</v>
      </c>
      <c r="O48" s="17">
        <f t="shared" si="0"/>
        <v>1</v>
      </c>
      <c r="P48" s="52">
        <f t="shared" si="1"/>
        <v>0</v>
      </c>
      <c r="Q48" s="53">
        <f t="shared" si="2"/>
        <v>0</v>
      </c>
    </row>
    <row r="49" spans="1:17">
      <c r="A49" s="2">
        <f t="shared" si="3"/>
        <v>41</v>
      </c>
      <c r="B49" s="1" t="s">
        <v>174</v>
      </c>
      <c r="C49" s="1" t="s">
        <v>10</v>
      </c>
      <c r="D49" s="1" t="s">
        <v>175</v>
      </c>
      <c r="E49" s="1" t="s">
        <v>176</v>
      </c>
      <c r="F49" s="1" t="s">
        <v>177</v>
      </c>
      <c r="G49" s="1" t="s">
        <v>178</v>
      </c>
      <c r="H49" s="1" t="s">
        <v>15</v>
      </c>
      <c r="I49" s="7">
        <v>0</v>
      </c>
      <c r="J49" s="56"/>
      <c r="K49" s="50"/>
      <c r="M49" s="51">
        <v>2</v>
      </c>
      <c r="N49" s="2">
        <f t="shared" si="0"/>
        <v>0</v>
      </c>
      <c r="O49" s="17">
        <f t="shared" si="0"/>
        <v>4</v>
      </c>
      <c r="P49" s="52">
        <f t="shared" si="1"/>
        <v>0</v>
      </c>
      <c r="Q49" s="53">
        <f t="shared" si="2"/>
        <v>0</v>
      </c>
    </row>
    <row r="50" spans="1:17">
      <c r="A50" s="2">
        <f t="shared" si="3"/>
        <v>42</v>
      </c>
      <c r="B50" s="1" t="s">
        <v>174</v>
      </c>
      <c r="C50" s="1" t="s">
        <v>10</v>
      </c>
      <c r="D50" s="1" t="s">
        <v>179</v>
      </c>
      <c r="E50" s="1" t="s">
        <v>180</v>
      </c>
      <c r="F50" s="1" t="s">
        <v>181</v>
      </c>
      <c r="G50" s="1" t="s">
        <v>182</v>
      </c>
      <c r="H50" s="1" t="s">
        <v>15</v>
      </c>
      <c r="I50" s="7">
        <v>0</v>
      </c>
      <c r="J50" s="56"/>
      <c r="K50" s="50"/>
      <c r="M50" s="51">
        <v>2</v>
      </c>
      <c r="N50" s="2">
        <f t="shared" si="0"/>
        <v>0</v>
      </c>
      <c r="O50" s="17">
        <f t="shared" si="0"/>
        <v>4</v>
      </c>
      <c r="P50" s="52">
        <f t="shared" si="1"/>
        <v>0</v>
      </c>
      <c r="Q50" s="53">
        <f t="shared" si="2"/>
        <v>0</v>
      </c>
    </row>
    <row r="51" spans="1:17">
      <c r="A51" s="2">
        <f t="shared" si="3"/>
        <v>43</v>
      </c>
      <c r="B51" s="1" t="s">
        <v>183</v>
      </c>
      <c r="C51" s="1" t="s">
        <v>10</v>
      </c>
      <c r="D51" s="1" t="s">
        <v>184</v>
      </c>
      <c r="E51" s="1" t="s">
        <v>185</v>
      </c>
      <c r="F51" s="1" t="s">
        <v>186</v>
      </c>
      <c r="G51" s="1" t="s">
        <v>187</v>
      </c>
      <c r="H51" s="1" t="s">
        <v>15</v>
      </c>
      <c r="I51" s="7">
        <v>0</v>
      </c>
      <c r="J51" s="56"/>
      <c r="K51" s="50"/>
      <c r="M51" s="51">
        <v>2</v>
      </c>
      <c r="N51" s="2">
        <f t="shared" si="0"/>
        <v>0</v>
      </c>
      <c r="O51" s="17">
        <f t="shared" si="0"/>
        <v>4</v>
      </c>
      <c r="P51" s="52">
        <f t="shared" si="1"/>
        <v>0</v>
      </c>
      <c r="Q51" s="53">
        <f t="shared" si="2"/>
        <v>0</v>
      </c>
    </row>
    <row r="52" spans="1:17">
      <c r="A52" s="2">
        <f t="shared" si="3"/>
        <v>44</v>
      </c>
      <c r="B52" s="1" t="s">
        <v>183</v>
      </c>
      <c r="C52" s="1" t="s">
        <v>10</v>
      </c>
      <c r="D52" s="1" t="s">
        <v>188</v>
      </c>
      <c r="E52" s="1" t="s">
        <v>189</v>
      </c>
      <c r="F52" s="1" t="s">
        <v>190</v>
      </c>
      <c r="G52" s="1" t="s">
        <v>191</v>
      </c>
      <c r="H52" s="1" t="s">
        <v>192</v>
      </c>
      <c r="I52" s="7">
        <v>0</v>
      </c>
      <c r="J52" s="56"/>
      <c r="K52" s="50"/>
      <c r="M52" s="51">
        <v>1</v>
      </c>
      <c r="N52" s="2">
        <f t="shared" si="0"/>
        <v>0</v>
      </c>
      <c r="O52" s="17">
        <f t="shared" si="0"/>
        <v>1</v>
      </c>
      <c r="P52" s="52">
        <f t="shared" si="1"/>
        <v>0</v>
      </c>
      <c r="Q52" s="53">
        <f t="shared" si="2"/>
        <v>0</v>
      </c>
    </row>
    <row r="53" spans="1:17">
      <c r="A53" s="2">
        <f t="shared" si="3"/>
        <v>45</v>
      </c>
      <c r="B53" s="1" t="s">
        <v>183</v>
      </c>
      <c r="C53" s="1" t="s">
        <v>10</v>
      </c>
      <c r="D53" s="1" t="s">
        <v>193</v>
      </c>
      <c r="E53" s="1" t="s">
        <v>194</v>
      </c>
      <c r="F53" s="1" t="s">
        <v>195</v>
      </c>
      <c r="G53" s="1" t="s">
        <v>196</v>
      </c>
      <c r="H53" s="1" t="s">
        <v>58</v>
      </c>
      <c r="I53" s="7">
        <v>0</v>
      </c>
      <c r="J53" s="56"/>
      <c r="K53" s="50"/>
      <c r="M53" s="51">
        <v>1</v>
      </c>
      <c r="N53" s="2">
        <f t="shared" si="0"/>
        <v>0</v>
      </c>
      <c r="O53" s="17">
        <f t="shared" si="0"/>
        <v>1</v>
      </c>
      <c r="P53" s="52">
        <f t="shared" si="1"/>
        <v>0</v>
      </c>
      <c r="Q53" s="53">
        <f t="shared" si="2"/>
        <v>0</v>
      </c>
    </row>
    <row r="54" spans="1:17">
      <c r="A54" s="2">
        <f t="shared" si="3"/>
        <v>46</v>
      </c>
      <c r="B54" s="1" t="s">
        <v>183</v>
      </c>
      <c r="C54" s="1" t="s">
        <v>10</v>
      </c>
      <c r="D54" s="1" t="s">
        <v>197</v>
      </c>
      <c r="E54" s="1" t="s">
        <v>198</v>
      </c>
      <c r="F54" s="1" t="s">
        <v>199</v>
      </c>
      <c r="G54" s="1" t="s">
        <v>200</v>
      </c>
      <c r="H54" s="1" t="s">
        <v>58</v>
      </c>
      <c r="I54" s="7">
        <v>0</v>
      </c>
      <c r="J54" s="56"/>
      <c r="K54" s="50"/>
      <c r="M54" s="51">
        <v>1</v>
      </c>
      <c r="N54" s="2">
        <f t="shared" si="0"/>
        <v>0</v>
      </c>
      <c r="O54" s="17">
        <f t="shared" si="0"/>
        <v>1</v>
      </c>
      <c r="P54" s="52">
        <f t="shared" si="1"/>
        <v>0</v>
      </c>
      <c r="Q54" s="53">
        <f t="shared" si="2"/>
        <v>0</v>
      </c>
    </row>
    <row r="55" spans="1:17" ht="15" thickBot="1">
      <c r="A55" s="2">
        <f t="shared" si="3"/>
        <v>47</v>
      </c>
      <c r="B55" s="1" t="s">
        <v>183</v>
      </c>
      <c r="C55" s="1" t="s">
        <v>10</v>
      </c>
      <c r="D55" s="1" t="s">
        <v>201</v>
      </c>
      <c r="E55" s="1" t="s">
        <v>202</v>
      </c>
      <c r="F55" s="1" t="s">
        <v>203</v>
      </c>
      <c r="G55" s="1" t="s">
        <v>204</v>
      </c>
      <c r="H55" s="1" t="s">
        <v>15</v>
      </c>
      <c r="I55" s="7">
        <v>0</v>
      </c>
      <c r="J55" s="56"/>
      <c r="K55" s="50"/>
      <c r="L55" s="17">
        <v>1</v>
      </c>
      <c r="M55" s="51">
        <v>1</v>
      </c>
      <c r="N55" s="58">
        <f t="shared" si="0"/>
        <v>1</v>
      </c>
      <c r="O55" s="59">
        <f t="shared" si="0"/>
        <v>1</v>
      </c>
      <c r="P55" s="60">
        <f t="shared" si="1"/>
        <v>0</v>
      </c>
      <c r="Q55" s="61">
        <f t="shared" si="2"/>
        <v>0</v>
      </c>
    </row>
    <row r="56" spans="1:17" ht="15" thickTop="1">
      <c r="A56" s="2"/>
      <c r="G56" s="62"/>
      <c r="H56" s="62"/>
      <c r="I56" s="63"/>
      <c r="J56" s="64"/>
      <c r="K56" s="62"/>
      <c r="M56" s="51"/>
      <c r="N56" s="4"/>
      <c r="O56" s="65"/>
      <c r="P56" s="65"/>
      <c r="Q56" s="66"/>
    </row>
    <row r="57" spans="1:17">
      <c r="A57" s="2"/>
      <c r="L57" s="17">
        <f t="shared" ref="L57:Q57" si="4">SUM(L9:L56)</f>
        <v>16</v>
      </c>
      <c r="M57" s="51">
        <f t="shared" si="4"/>
        <v>99</v>
      </c>
      <c r="N57" s="67">
        <f t="shared" si="4"/>
        <v>24</v>
      </c>
      <c r="O57" s="68">
        <f t="shared" si="4"/>
        <v>337</v>
      </c>
      <c r="P57" s="69">
        <f t="shared" si="4"/>
        <v>0</v>
      </c>
      <c r="Q57" s="70">
        <f t="shared" si="4"/>
        <v>0</v>
      </c>
    </row>
    <row r="58" spans="1:17">
      <c r="A58" s="71" t="s">
        <v>229</v>
      </c>
      <c r="M58" s="51"/>
      <c r="N58" s="2"/>
      <c r="Q58" s="18"/>
    </row>
    <row r="59" spans="1:17" ht="58.5" thickBot="1">
      <c r="A59" s="71" t="s">
        <v>210</v>
      </c>
      <c r="K59" s="6"/>
      <c r="L59" s="22"/>
      <c r="M59" s="72"/>
      <c r="N59" s="5"/>
      <c r="O59" s="22"/>
      <c r="P59" s="46" t="s">
        <v>230</v>
      </c>
      <c r="Q59" s="47" t="s">
        <v>231</v>
      </c>
    </row>
    <row r="60" spans="1:17" ht="28.5" customHeight="1" thickBot="1">
      <c r="A60" s="73" t="s">
        <v>217</v>
      </c>
      <c r="B60" s="74"/>
      <c r="C60" s="74"/>
      <c r="D60" s="74"/>
      <c r="E60" s="74"/>
      <c r="F60" s="74"/>
      <c r="G60" s="74"/>
      <c r="H60" s="74"/>
      <c r="I60" s="74"/>
      <c r="J60" s="74"/>
      <c r="K60" s="75" t="s">
        <v>232</v>
      </c>
      <c r="L60" s="76"/>
      <c r="M60" s="76"/>
      <c r="N60" s="76"/>
      <c r="O60" s="77"/>
      <c r="P60" s="78">
        <f>P57/N57</f>
        <v>0</v>
      </c>
      <c r="Q60" s="79">
        <f>Q57/O57</f>
        <v>0</v>
      </c>
    </row>
    <row r="61" spans="1:17" ht="15" thickBot="1">
      <c r="A61" s="80"/>
      <c r="B61" s="81"/>
      <c r="C61" s="81"/>
      <c r="D61" s="81"/>
      <c r="E61" s="81"/>
      <c r="F61" s="81"/>
      <c r="G61" s="81"/>
      <c r="H61" s="81"/>
      <c r="I61" s="82"/>
      <c r="J61" s="81"/>
      <c r="K61" s="83"/>
      <c r="L61" s="84"/>
      <c r="M61" s="84"/>
      <c r="N61" s="84"/>
      <c r="O61" s="84"/>
      <c r="P61" s="84"/>
      <c r="Q61" s="85"/>
    </row>
    <row r="62" spans="1:17" ht="23" customHeight="1">
      <c r="A62" s="86" t="s">
        <v>205</v>
      </c>
      <c r="B62" s="87"/>
      <c r="C62" s="88"/>
      <c r="D62" s="89" t="s">
        <v>206</v>
      </c>
      <c r="E62" s="90"/>
      <c r="F62" s="3"/>
      <c r="G62" s="3"/>
      <c r="H62" s="3"/>
      <c r="I62" s="91"/>
      <c r="J62" s="3"/>
      <c r="K62" s="3"/>
      <c r="L62" s="65"/>
      <c r="M62" s="65"/>
      <c r="N62" s="65"/>
      <c r="O62" s="65"/>
      <c r="P62" s="65"/>
      <c r="Q62" s="65"/>
    </row>
    <row r="63" spans="1:17" ht="23" customHeight="1">
      <c r="A63" s="92" t="s">
        <v>207</v>
      </c>
      <c r="B63" s="8"/>
      <c r="D63" s="93" t="s">
        <v>208</v>
      </c>
      <c r="E63" s="9"/>
    </row>
    <row r="65" spans="14:17">
      <c r="P65" s="52"/>
      <c r="Q65" s="94"/>
    </row>
    <row r="66" spans="14:17">
      <c r="P66" s="95"/>
      <c r="Q66" s="94"/>
    </row>
    <row r="67" spans="14:17">
      <c r="P67" s="95"/>
      <c r="Q67" s="94"/>
    </row>
    <row r="68" spans="14:17">
      <c r="Q68" s="94"/>
    </row>
    <row r="69" spans="14:17">
      <c r="Q69" s="94"/>
    </row>
    <row r="70" spans="14:17">
      <c r="Q70" s="96"/>
    </row>
    <row r="71" spans="14:17">
      <c r="Q71" s="96"/>
    </row>
    <row r="72" spans="14:17">
      <c r="Q72" s="94"/>
    </row>
    <row r="73" spans="14:17">
      <c r="N73" s="97"/>
    </row>
  </sheetData>
  <sheetProtection algorithmName="SHA-512" hashValue="xpMkV/vNXeHji4nLGoWCwyyxpO8B4jOj7brIHTeVQuHK6GMRQgWjyaTPXk1FpBcVFyDHEUPr49Otp2Jod7ZqSA==" saltValue="NI+E4B3uAI4zJtMYvkgUAQ==" spinCount="100000" sheet="1" objects="1" scenarios="1"/>
  <mergeCells count="12">
    <mergeCell ref="A60:J60"/>
    <mergeCell ref="K60:O60"/>
    <mergeCell ref="A62:B62"/>
    <mergeCell ref="D62:E62"/>
    <mergeCell ref="A63:B63"/>
    <mergeCell ref="D63:E63"/>
    <mergeCell ref="J6:K6"/>
    <mergeCell ref="L6:M6"/>
    <mergeCell ref="N6:Q6"/>
    <mergeCell ref="I7:I8"/>
    <mergeCell ref="J7:J8"/>
    <mergeCell ref="K7:K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37507A75E63A46A535F8A339A596E5" ma:contentTypeVersion="3" ma:contentTypeDescription="Een nieuw document maken." ma:contentTypeScope="" ma:versionID="6cebf230288b4fd6e6a0d6d161c8d873">
  <xsd:schema xmlns:xsd="http://www.w3.org/2001/XMLSchema" xmlns:xs="http://www.w3.org/2001/XMLSchema" xmlns:p="http://schemas.microsoft.com/office/2006/metadata/properties" xmlns:ns2="8ac4c29a-450e-47b8-b63c-a0c8ac7ad1cb" targetNamespace="http://schemas.microsoft.com/office/2006/metadata/properties" ma:root="true" ma:fieldsID="5893655e835ddb6edda308a12c42a87d" ns2:_="">
    <xsd:import namespace="8ac4c29a-450e-47b8-b63c-a0c8ac7ad1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4c29a-450e-47b8-b63c-a0c8ac7ad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179847-7454-480A-BC67-8196269393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4c29a-450e-47b8-b63c-a0c8ac7ad1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C3377B-0BBD-4D42-AB61-B6B2DB51F4DE}">
  <ds:schemaRefs>
    <ds:schemaRef ds:uri="http://www.w3.org/XML/1998/namespace"/>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8ac4c29a-450e-47b8-b63c-a0c8ac7ad1c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62E8D99-F4C3-46C3-87C7-C5A7F9C203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Beheerlocaties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Riphagen, Herman</cp:lastModifiedBy>
  <cp:revision/>
  <dcterms:created xsi:type="dcterms:W3CDTF">2024-06-04T09:06:18Z</dcterms:created>
  <dcterms:modified xsi:type="dcterms:W3CDTF">2026-09-22T11:42:32Z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0x0101003037507A75E63A46A535F8A339A596E5</vt:lpwstr>
  </property>
  <property fmtid="{D5CDD505-2E9C-101B-9397-08002B2CF9AE}" pid="3" name="MediaServiceImageTags">
    <vt:lpwstr/>
  </property>
  <property fmtid="{D5CDD505-2E9C-101B-9397-08002B2CF9AE}" pid="4" name="Order">
    <vt:r8>117400</vt:r8>
  </property>
  <property fmtid="{D5CDD505-2E9C-101B-9397-08002B2CF9AE}" pid="5" name="xd_Signature">
    <vt:bool>false</vt:bool>
  </property>
  <property fmtid="{D5CDD505-2E9C-101B-9397-08002B2CF9AE}" pid="6" name="SharedWithUsers">
    <vt:lpwstr>23;#Verschoor, Judy;#16;#Karelse, Marco;#31;#Brosschot, Marc;#9;#Harmsma, Jaco</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