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irsten van Buren\Downloads\"/>
    </mc:Choice>
  </mc:AlternateContent>
  <xr:revisionPtr revIDLastSave="0" documentId="8_{8B6EDC89-F8B0-45C4-AABA-4C913B8A2F85}" xr6:coauthVersionLast="47" xr6:coauthVersionMax="47" xr10:uidLastSave="{00000000-0000-0000-0000-000000000000}"/>
  <bookViews>
    <workbookView xWindow="-120" yWindow="-120" windowWidth="29040" windowHeight="15720" xr2:uid="{00000000-000D-0000-FFFF-FFFF00000000}"/>
  </bookViews>
  <sheets>
    <sheet name="1.Instructie" sheetId="2" r:id="rId1"/>
    <sheet name="2.Totaalblad" sheetId="3" r:id="rId2"/>
    <sheet name="3. Inschrijver" sheetId="1" r:id="rId3"/>
    <sheet name="4.Uren, fee &amp; budgetwijziging" sheetId="4" r:id="rId4"/>
    <sheet name="5.Kosten directe plaatsingen" sheetId="5" r:id="rId5"/>
    <sheet name="6.Kosten mediajaarstrategie" sheetId="6" r:id="rId6"/>
    <sheet name="7.Digital Technology Kosten" sheetId="7" r:id="rId7"/>
    <sheet name="8.Tooling" sheetId="8" r:id="rId8"/>
    <sheet name="9. Specs werkzaamhede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e" localSheetId="6">#REF!</definedName>
    <definedName name="\e">#REF!</definedName>
    <definedName name="\l" localSheetId="6">#REF!</definedName>
    <definedName name="\l">#REF!</definedName>
    <definedName name="\T" localSheetId="6">#REF!</definedName>
    <definedName name="\T">#REF!</definedName>
    <definedName name="_____________MCV2">[1]Vehicles!$B$58:$O$58</definedName>
    <definedName name="____________MCV2">[1]Vehicles!$B$58:$O$58</definedName>
    <definedName name="___________MCV2">[1]Vehicles!$B$58:$O$58</definedName>
    <definedName name="__________MCV1">[2]Vehicles!$B$58:$O$58</definedName>
    <definedName name="__________MCV2">[1]Vehicles!$B$58:$O$58</definedName>
    <definedName name="_________MCV2">[1]Vehicles!$B$58:$O$58</definedName>
    <definedName name="________MCV2">[1]Vehicles!$B$58:$O$58</definedName>
    <definedName name="_______MCV2">[1]Vehicles!$B$58:$O$58</definedName>
    <definedName name="______MCV2">[1]Vehicles!$B$58:$O$58</definedName>
    <definedName name="_____MCV2">[1]Vehicles!$B$58:$O$58</definedName>
    <definedName name="____MCV2">[1]Vehicles!$B$58:$O$58</definedName>
    <definedName name="___MCV2">[1]Vehicles!$B$58:$O$58</definedName>
    <definedName name="___Pos1">'[3]Data CpGRP'!$A$41</definedName>
    <definedName name="___Pos2">'[3]Data CpGRP'!$A$42</definedName>
    <definedName name="___Pos3">'[3]Data CpGRP'!$A$43</definedName>
    <definedName name="___Pos4">'[3]Data CpGRP'!$A$44</definedName>
    <definedName name="___Pos5">'[3]Data CpGRP'!$A$45</definedName>
    <definedName name="___Pos6">'[3]Data CpGRP'!$A$46</definedName>
    <definedName name="___Pos7">'[3]Data CpGRP'!$A$47</definedName>
    <definedName name="___Pos8">'[3]Data CpGRP'!$A$48</definedName>
    <definedName name="___thinkcell1axlniNLh0u3Ex589FFSGg" localSheetId="6" hidden="1">#REF!</definedName>
    <definedName name="___thinkcell1axlniNLh0u3Ex589FFSGg" hidden="1">#REF!</definedName>
    <definedName name="___thinkcell5IQGFCKZLNFDTH4AHEBPXZOMWU" localSheetId="6" hidden="1">'[4]2. Media pricing'!#REF!</definedName>
    <definedName name="___thinkcell5IQGFCKZLNFDTH4AHEBPXZOMWU" hidden="1">#REF!</definedName>
    <definedName name="___thinkcellGY2PO3UYJRG43B2IEP5J2VS5RE" localSheetId="6" hidden="1">'[4]2. Media pricing'!#REF!</definedName>
    <definedName name="___thinkcellGY2PO3UYJRG43B2IEP5J2VS5RE" hidden="1">#REF!</definedName>
    <definedName name="__IND1" localSheetId="6">#REF!</definedName>
    <definedName name="__IND1">#REF!</definedName>
    <definedName name="__IND2" localSheetId="6">#REF!</definedName>
    <definedName name="__IND2">#REF!</definedName>
    <definedName name="__MAIN__" localSheetId="6">#REF!</definedName>
    <definedName name="__MAIN__">#REF!</definedName>
    <definedName name="__MCV2">[1]Vehicles!$B$58:$O$58</definedName>
    <definedName name="__Pos1">'[3]Data CpGRP'!$A$41</definedName>
    <definedName name="__Pos2">'[3]Data CpGRP'!$A$42</definedName>
    <definedName name="__Pos3">'[3]Data CpGRP'!$A$43</definedName>
    <definedName name="__Pos4">'[3]Data CpGRP'!$A$44</definedName>
    <definedName name="__Pos5">'[3]Data CpGRP'!$A$45</definedName>
    <definedName name="__Pos6">'[3]Data CpGRP'!$A$46</definedName>
    <definedName name="__Pos7">'[3]Data CpGRP'!$A$47</definedName>
    <definedName name="__Pos8">'[3]Data CpGRP'!$A$48</definedName>
    <definedName name="__qryEmisjeMP__" localSheetId="6">#REF!</definedName>
    <definedName name="__qryEmisjeMP__">#REF!</definedName>
    <definedName name="_1">#N/A</definedName>
    <definedName name="_1000A01">#N/A</definedName>
    <definedName name="_10SOÁ_CTÖØ" localSheetId="6">#REF!</definedName>
    <definedName name="_10SOÁ_CTÖØ">#REF!</definedName>
    <definedName name="_11SOÁ_LÖÔÏNG" localSheetId="6">#REF!</definedName>
    <definedName name="_11SOÁ_LÖÔÏNG">#REF!</definedName>
    <definedName name="_12TEÂN_HAØNG">#REF!</definedName>
    <definedName name="_13TEÂN_KHAÙCH_HAØ">#REF!</definedName>
    <definedName name="_14THAØNH_TIEÀN">#REF!</definedName>
    <definedName name="_15TRÒ_GIAÙ">#REF!</definedName>
    <definedName name="_16TRÒ_GIAÙ__VAT">#REF!</definedName>
    <definedName name="_2">#REF!</definedName>
    <definedName name="_2_?">#REF!</definedName>
    <definedName name="_3">#REF!</definedName>
    <definedName name="_4_??????">#REF!</definedName>
    <definedName name="_7MAÕ_HAØNG">#REF!</definedName>
    <definedName name="_8MAÕ_SOÁ_THUEÁ">#REF!</definedName>
    <definedName name="_9ÑÔN_GIAÙ">#REF!</definedName>
    <definedName name="_a1" localSheetId="6">{"'Sheet1'!$L$16"}</definedName>
    <definedName name="_a1">{"'Sheet1'!$L$16"}</definedName>
    <definedName name="_clb07">#REF!</definedName>
    <definedName name="_clp07">#REF!</definedName>
    <definedName name="_com99">#REF!</definedName>
    <definedName name="_CON1">#REF!</definedName>
    <definedName name="_CON2">#REF!</definedName>
    <definedName name="_dis99">#REF!</definedName>
    <definedName name="_E99999">#REF!</definedName>
    <definedName name="_Fill" localSheetId="6" hidden="1">#REF!</definedName>
    <definedName name="_Fill" hidden="1">#REF!</definedName>
    <definedName name="_IND1" localSheetId="6">#REF!</definedName>
    <definedName name="_IND1">#REF!</definedName>
    <definedName name="_IND2" localSheetId="6">#REF!</definedName>
    <definedName name="_IND2">#REF!</definedName>
    <definedName name="_Key1" localSheetId="6" hidden="1">#REF!</definedName>
    <definedName name="_Key1" hidden="1">#REF!</definedName>
    <definedName name="_Key2" hidden="1">#REF!</definedName>
    <definedName name="_lap1">#REF!</definedName>
    <definedName name="_lap2">#REF!</definedName>
    <definedName name="_MCV2">[1]Vehicles!$B$58:$O$58</definedName>
    <definedName name="_NET2">#REF!</definedName>
    <definedName name="_Order1" hidden="1">255</definedName>
    <definedName name="_Order2" hidden="1">255</definedName>
    <definedName name="_Pos1">'[5]Data CpGRP'!$A$41</definedName>
    <definedName name="_Pos2">'[5]Data CpGRP'!$A$42</definedName>
    <definedName name="_Pos3">'[5]Data CpGRP'!$A$43</definedName>
    <definedName name="_Pos4">'[5]Data CpGRP'!$A$44</definedName>
    <definedName name="_Pos5">'[5]Data CpGRP'!$A$45</definedName>
    <definedName name="_Pos6">'[5]Data CpGRP'!$A$46</definedName>
    <definedName name="_Pos7">'[5]Data CpGRP'!$A$47</definedName>
    <definedName name="_Pos8">'[5]Data CpGRP'!$A$48</definedName>
    <definedName name="_Q1" localSheetId="6">{"'Sheet1'!$L$16"}</definedName>
    <definedName name="_Q1">{"'Sheet1'!$L$16"}</definedName>
    <definedName name="_Sort" localSheetId="6" hidden="1">#REF!</definedName>
    <definedName name="_Sort" hidden="1">#REF!</definedName>
    <definedName name="_t4">#REF!</definedName>
    <definedName name="_Tab1">[6]InputSheet!$A$1:$GA$1</definedName>
    <definedName name="a" localSheetId="6">#REF!,#REF!,#REF!,#REF!,#REF!,#REF!,#REF!,#REF!,#REF!,#REF!,#REF!,#REF!,#REF!,#REF!,#REF!</definedName>
    <definedName name="a">#REF!,#REF!,#REF!,#REF!,#REF!,#REF!,#REF!,#REF!,#REF!,#REF!,#REF!,#REF!,#REF!,#REF!,#REF!</definedName>
    <definedName name="Á" localSheetId="6">#REF!</definedName>
    <definedName name="Á">#REF!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a" localSheetId="6">#REF!</definedName>
    <definedName name="aa">#REF!</definedName>
    <definedName name="ab" localSheetId="6">#REF!</definedName>
    <definedName name="ab">#REF!</definedName>
    <definedName name="abc" localSheetId="6" hidden="1">#REF!</definedName>
    <definedName name="abc" hidden="1">#REF!</definedName>
    <definedName name="Abfrage_KW18">#REF!</definedName>
    <definedName name="ac">#REF!</definedName>
    <definedName name="ace">'[7]PIANO GENERALE'!#REF!</definedName>
    <definedName name="ad">'[8]cic 22-9 - 26-10'!$D$11</definedName>
    <definedName name="Adformat">[9]FormatSpecs!$B$1:$B$71</definedName>
    <definedName name="adresse1Vermarkter" localSheetId="6">[10]SitesVermarkter!#REF!</definedName>
    <definedName name="adresse1Vermarkter">[10]SitesVermarkter!#REF!</definedName>
    <definedName name="Adserverimplementierung">[9]Basisdaten!$H$8:$H$18</definedName>
    <definedName name="_xlnm.Print_Area" localSheetId="0">'1.Instructie'!$B$1:$B$17</definedName>
    <definedName name="_xlnm.Print_Area" localSheetId="1">'2.Totaalblad'!$A$1:$H$23</definedName>
    <definedName name="_xlnm.Print_Area" localSheetId="2">'3. Inschrijver'!$A$1:$D$6</definedName>
    <definedName name="_xlnm.Print_Area" localSheetId="4">'5.Kosten directe plaatsingen'!$B$1:$E$9</definedName>
    <definedName name="_xlnm.Print_Area" localSheetId="7">'8.Tooling'!$A$1:$G$57</definedName>
    <definedName name="_xlnm.Print_Area" localSheetId="8">'9. Specs werkzaamheden'!$A$1:$G$85</definedName>
    <definedName name="Agencja">[11]Start!$B$6</definedName>
    <definedName name="aggregate_tag" localSheetId="0">#REF!</definedName>
    <definedName name="aggregate_tag" localSheetId="6">#REF!</definedName>
    <definedName name="aggregate_tag">#REF!</definedName>
    <definedName name="Aggregated_spec" localSheetId="0">#REF!</definedName>
    <definedName name="Aggregated_spec">#REF!</definedName>
    <definedName name="All_Item">#REF!</definedName>
    <definedName name="ALPIN">#N/A</definedName>
    <definedName name="ALPJYOU">#N/A</definedName>
    <definedName name="ALPTOI">#N/A</definedName>
    <definedName name="Alti" localSheetId="3">[12]!Alti</definedName>
    <definedName name="Alti" localSheetId="4">[12]!Alti</definedName>
    <definedName name="Alti" localSheetId="5">[12]!Alti</definedName>
    <definedName name="Alti" localSheetId="7">[12]!Alti</definedName>
    <definedName name="Alti" localSheetId="8">[12]!Alti</definedName>
    <definedName name="Alti">[12]!Alti</definedName>
    <definedName name="alto" localSheetId="4">[12]!Alti</definedName>
    <definedName name="alto" localSheetId="8">[12]!Alti</definedName>
    <definedName name="alto">[12]!Alti</definedName>
    <definedName name="apr" localSheetId="6">#REF!</definedName>
    <definedName name="apr">#REF!</definedName>
    <definedName name="April" localSheetId="6">#REF!</definedName>
    <definedName name="April">#REF!</definedName>
    <definedName name="area" localSheetId="6">#REF!,#REF!,#REF!,#REF!,#REF!,#REF!,#REF!,#REF!,#REF!,#REF!,#REF!,#REF!,#REF!,#REF!,#REF!,#REF!,#REF!,#REF!,#REF!,#REF!,#REF!,#REF!,#REF!,#REF!</definedName>
    <definedName name="area">#REF!,#REF!,#REF!,#REF!,#REF!,#REF!,#REF!,#REF!,#REF!,#REF!,#REF!,#REF!,#REF!,#REF!,#REF!,#REF!,#REF!,#REF!,#REF!,#REF!,#REF!,#REF!,#REF!,#REF!</definedName>
    <definedName name="asd" localSheetId="6">#REF!</definedName>
    <definedName name="asd">#REF!</definedName>
    <definedName name="asda" localSheetId="6">#REF!</definedName>
    <definedName name="asda">#REF!</definedName>
    <definedName name="asddsad" localSheetId="6">#REF!</definedName>
    <definedName name="asddsad">#REF!</definedName>
    <definedName name="AUDI">#REF!</definedName>
    <definedName name="AUDITLISTE">#REF!</definedName>
    <definedName name="aug">#REF!</definedName>
    <definedName name="azer">#REF!</definedName>
    <definedName name="b">#REF!</definedName>
    <definedName name="ba">#REF!</definedName>
    <definedName name="banner">#REF!</definedName>
    <definedName name="BarData">#REF!</definedName>
    <definedName name="BASE_95">#REF!</definedName>
    <definedName name="base_96">#REF!</definedName>
    <definedName name="BB">#REF!</definedName>
    <definedName name="bdgcin">'[13]CINEMA RMB'!#REF!</definedName>
    <definedName name="BDGMTV" localSheetId="6">#REF!</definedName>
    <definedName name="BDGMTV">#REF!</definedName>
    <definedName name="BDGPBL" localSheetId="6">'[14]Conto Sipra'!#REF!</definedName>
    <definedName name="BDGPBL">'[14]Conto Sipra'!#REF!</definedName>
    <definedName name="BDGPER" localSheetId="6">#REF!</definedName>
    <definedName name="BDGPER">#REF!</definedName>
    <definedName name="BDGPRS" localSheetId="6">#REF!</definedName>
    <definedName name="BDGPRS">#REF!</definedName>
    <definedName name="BDGQUO" localSheetId="6">#REF!</definedName>
    <definedName name="BDGQUO">#REF!</definedName>
    <definedName name="BDGSIPRA">#REF!</definedName>
    <definedName name="Beschreibung">#REF!</definedName>
    <definedName name="BLOCK1">#REF!</definedName>
    <definedName name="BLOCK2">#REF!</definedName>
    <definedName name="BLOCK3">#REF!</definedName>
    <definedName name="bn">#REF!</definedName>
    <definedName name="Booking_Order">#REF!</definedName>
    <definedName name="BOQ">#REF!</definedName>
    <definedName name="Brutto">'[5]Data CpGRP'!$B$4</definedName>
    <definedName name="BUDG" localSheetId="6">#REF!</definedName>
    <definedName name="BUDG">#REF!</definedName>
    <definedName name="BVCISUMMARY" localSheetId="6">#REF!</definedName>
    <definedName name="BVCISUMMARY">#REF!</definedName>
    <definedName name="ca" localSheetId="6">#REF!</definedName>
    <definedName name="ca">#REF!</definedName>
    <definedName name="CAL">#REF!</definedName>
    <definedName name="calcola_indice">[15]GRP!#REF!</definedName>
    <definedName name="calmedia" localSheetId="6">#REF!</definedName>
    <definedName name="calmedia">#REF!</definedName>
    <definedName name="calmedia2" localSheetId="6">#REF!</definedName>
    <definedName name="calmedia2">#REF!</definedName>
    <definedName name="calprod2" localSheetId="6">#REF!</definedName>
    <definedName name="calprod2">#REF!</definedName>
    <definedName name="CALPROD3">#REF!</definedName>
    <definedName name="Calproduit">#REF!</definedName>
    <definedName name="canale5" localSheetId="6">#REF!,#REF!,#REF!,#REF!,#REF!,#REF!,#REF!,#REF!,#REF!,#REF!</definedName>
    <definedName name="canale5">#REF!,#REF!,#REF!,#REF!,#REF!,#REF!,#REF!,#REF!,#REF!,#REF!</definedName>
    <definedName name="canali" localSheetId="6">#REF!</definedName>
    <definedName name="canali">#REF!</definedName>
    <definedName name="cap" localSheetId="6">#REF!</definedName>
    <definedName name="cap">#REF!</definedName>
    <definedName name="cap0.7" localSheetId="6">#REF!</definedName>
    <definedName name="cap0.7">#REF!</definedName>
    <definedName name="cat">#REF!</definedName>
    <definedName name="Category_All">#REF!</definedName>
    <definedName name="CATIN">#N/A</definedName>
    <definedName name="CATJYOU">#N/A</definedName>
    <definedName name="CATREC">#N/A</definedName>
    <definedName name="CATSYU">#N/A</definedName>
    <definedName name="cc" localSheetId="6">#REF!</definedName>
    <definedName name="cc">#REF!</definedName>
    <definedName name="Cha" localSheetId="6">#REF!</definedName>
    <definedName name="Cha">#REF!</definedName>
    <definedName name="Chatluong" localSheetId="6">#REF!</definedName>
    <definedName name="Chatluong">#REF!</definedName>
    <definedName name="Choices_Wrapper" localSheetId="2">[0]!Choices_Wrapper</definedName>
    <definedName name="Choices_Wrapper" localSheetId="6">'3. Inschrijver'!Choices_Wrapper</definedName>
    <definedName name="Choices_Wrapper">'3. Inschrijver'!Choices_Wrapper</definedName>
    <definedName name="ci" localSheetId="6">'[16]PIANO GENERALE'!#REF!</definedName>
    <definedName name="ci">'[16]PIANO GENERALE'!#REF!</definedName>
    <definedName name="ciao" localSheetId="6">'[7]PIANO GENERALE'!#REF!</definedName>
    <definedName name="ciao">'[7]PIANO GENERALE'!#REF!</definedName>
    <definedName name="CL" localSheetId="6">#REF!</definedName>
    <definedName name="CL">#REF!</definedName>
    <definedName name="clb" localSheetId="6">#REF!</definedName>
    <definedName name="clb">#REF!</definedName>
    <definedName name="CLP" localSheetId="6">#REF!</definedName>
    <definedName name="CLP">#REF!</definedName>
    <definedName name="CMERCE">#REF!</definedName>
    <definedName name="coco">#REF!</definedName>
    <definedName name="coco_1">#REF!</definedName>
    <definedName name="coco_2">#REF!</definedName>
    <definedName name="coco_3">#REF!</definedName>
    <definedName name="com">#REF!</definedName>
    <definedName name="Commitment">#REF!</definedName>
    <definedName name="COMMON">#REF!</definedName>
    <definedName name="Communication">#REF!</definedName>
    <definedName name="COMPBL">#REF!</definedName>
    <definedName name="COMPER">#REF!</definedName>
    <definedName name="COMPRS">#REF!</definedName>
    <definedName name="COMQUO">#REF!</definedName>
    <definedName name="CON_EQP_COS">#REF!</definedName>
    <definedName name="CON_EQP_COST">#REF!</definedName>
    <definedName name="CONST_EQ">#REF!</definedName>
    <definedName name="cost" localSheetId="0">#REF!</definedName>
    <definedName name="cost">#REF!</definedName>
    <definedName name="COVER">#REF!</definedName>
    <definedName name="Critères_1">#REF!</definedName>
    <definedName name="Critères_2">#REF!</definedName>
    <definedName name="Critères_3">#REF!</definedName>
    <definedName name="_xlnm.Criteria">[17]Kostenplan!#REF!</definedName>
    <definedName name="CRITINST" localSheetId="6">#REF!</definedName>
    <definedName name="CRITINST">#REF!</definedName>
    <definedName name="CRITPURC" localSheetId="6">#REF!</definedName>
    <definedName name="CRITPURC">#REF!</definedName>
    <definedName name="CS_10" localSheetId="6">#REF!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MEZ">#REF!</definedName>
    <definedName name="ctdn9697">#REF!</definedName>
    <definedName name="CURRENCY">#REF!</definedName>
    <definedName name="Customer">#REF!</definedName>
    <definedName name="d">#REF!</definedName>
    <definedName name="D_7101A_B">#REF!</definedName>
    <definedName name="daimler">#REF!</definedName>
    <definedName name="data">#REF!</definedName>
    <definedName name="Data_Address">#REF!</definedName>
    <definedName name="DATA_DATA2_List">#REF!</definedName>
    <definedName name="Data_of_Fill_Color_by_Program">#REF!</definedName>
    <definedName name="Data11">#REF!</definedName>
    <definedName name="Data41">#REF!</definedName>
    <definedName name="_xlnm.Database">#REF!</definedName>
    <definedName name="Day_of_Fill_Color_by_Program">#REF!</definedName>
    <definedName name="dayparts">#REF!</definedName>
    <definedName name="dd">'[18]MP 2007'!#REF!</definedName>
    <definedName name="DDAY" localSheetId="6">#REF!</definedName>
    <definedName name="DDAY">#REF!</definedName>
    <definedName name="ddd" localSheetId="6">#REF!</definedName>
    <definedName name="ddd">#REF!</definedName>
    <definedName name="debby" localSheetId="6">#REF!</definedName>
    <definedName name="debby">#REF!</definedName>
    <definedName name="DEBORA">#REF!</definedName>
    <definedName name="Dec">#REF!</definedName>
    <definedName name="Decision">#REF!</definedName>
    <definedName name="description" localSheetId="0">#REF!</definedName>
    <definedName name="description">#REF!</definedName>
    <definedName name="dez">#REF!</definedName>
    <definedName name="df" localSheetId="6">[0]!df</definedName>
    <definedName name="df">'7.Digital Technology Kosten'!df</definedName>
    <definedName name="dig">[19]STATYSTYKI!$Q$3:$R$7</definedName>
    <definedName name="dis" localSheetId="6">#REF!</definedName>
    <definedName name="dis">#REF!</definedName>
    <definedName name="Discipline" localSheetId="6">#REF!</definedName>
    <definedName name="Discipline">#REF!</definedName>
    <definedName name="DL50SEC" localSheetId="6">#REF!</definedName>
    <definedName name="DL50SEC">#REF!</definedName>
    <definedName name="DLSCM15">#REF!</definedName>
    <definedName name="DLSCM30">#REF!</definedName>
    <definedName name="DLSCM40">#REF!</definedName>
    <definedName name="Długość">[11]Start!$B$8</definedName>
    <definedName name="DLUHT" localSheetId="6">#REF!</definedName>
    <definedName name="DLUHT">#REF!</definedName>
    <definedName name="DLUHT30" localSheetId="6">#REF!</definedName>
    <definedName name="DLUHT30">#REF!</definedName>
    <definedName name="DLUHT40" localSheetId="6">#REF!</definedName>
    <definedName name="DLUHT40">#REF!</definedName>
    <definedName name="DM">#REF!</definedName>
    <definedName name="dobt">#REF!</definedName>
    <definedName name="Document_array" localSheetId="6">{"Book1"}</definedName>
    <definedName name="Document_array">{"Book1"}</definedName>
    <definedName name="DocumentYear">[20]P3!#REF!</definedName>
    <definedName name="dolzina" localSheetId="6">#REF!</definedName>
    <definedName name="dolzina">#REF!</definedName>
    <definedName name="dolzina_1" localSheetId="6">#REF!</definedName>
    <definedName name="dolzina_1">#REF!</definedName>
    <definedName name="DOP_ATA" localSheetId="6">#REF!</definedName>
    <definedName name="DOP_ATA">#REF!</definedName>
    <definedName name="dp">#REF!</definedName>
    <definedName name="Druckbereich_MI">#REF!</definedName>
    <definedName name="Drucktitel2">#REF!</definedName>
    <definedName name="dsaD">#REF!</definedName>
    <definedName name="DSUMDATA">#REF!</definedName>
    <definedName name="Działania_marketingowe01">#REF!</definedName>
    <definedName name="Działania_marketingowe02">#REF!</definedName>
    <definedName name="Działania_marketingowe03">#REF!</definedName>
    <definedName name="Działania_marketingowe04">#REF!</definedName>
    <definedName name="e">#REF!</definedName>
    <definedName name="EDITION">#REF!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t">'[21]Cover Estimator'!$C$10</definedName>
    <definedName name="Estimacion" localSheetId="6">#REF!</definedName>
    <definedName name="Estimacion">#REF!</definedName>
    <definedName name="Excel_BuiltIn__FilterDatabase_1" localSheetId="6">#REF!</definedName>
    <definedName name="Excel_BuiltIn__FilterDatabase_1">#REF!</definedName>
    <definedName name="Excel_BuiltIn__FilterDatabase_2" localSheetId="6">#REF!</definedName>
    <definedName name="Excel_BuiltIn__FilterDatabase_2">#REF!</definedName>
    <definedName name="Excel_BuiltIn__FilterDatabase_3">#REF!</definedName>
    <definedName name="Excel_BuiltIn_Criteria">[22]LODI!#REF!</definedName>
    <definedName name="Excel_BuiltIn_Extract">[22]LODI!#REF!</definedName>
    <definedName name="f" localSheetId="6">#REF!</definedName>
    <definedName name="f">#REF!</definedName>
    <definedName name="FA" localSheetId="6">#REF!,#REF!,#REF!,#REF!,#REF!,#REF!,#REF!,#REF!,#REF!,#REF!,#REF!,#REF!,#REF!,#REF!,#REF!,#REF!,#REF!,#REF!,#REF!,#REF!,#REF!,#REF!,#REF!</definedName>
    <definedName name="FA">#REF!,#REF!,#REF!,#REF!,#REF!,#REF!,#REF!,#REF!,#REF!,#REF!,#REF!,#REF!,#REF!,#REF!,#REF!,#REF!,#REF!,#REF!,#REF!,#REF!,#REF!,#REF!,#REF!</definedName>
    <definedName name="FACTOR" localSheetId="6">#REF!</definedName>
    <definedName name="FACTOR">#REF!</definedName>
    <definedName name="FactsCount">1</definedName>
    <definedName name="FASCIA1" localSheetId="6">#REF!,#REF!,#REF!,#REF!,#REF!,#REF!,#REF!,#REF!,#REF!,#REF!,#REF!,#REF!,#REF!,#REF!,#REF!,#REF!,#REF!,#REF!,#REF!,#REF!,#REF!,#REF!,#REF!</definedName>
    <definedName name="FASCIA1">#REF!,#REF!,#REF!,#REF!,#REF!,#REF!,#REF!,#REF!,#REF!,#REF!,#REF!,#REF!,#REF!,#REF!,#REF!,#REF!,#REF!,#REF!,#REF!,#REF!,#REF!,#REF!,#REF!</definedName>
    <definedName name="FASCIAA" localSheetId="6">#REF!,#REF!,#REF!,#REF!,#REF!,#REF!,#REF!,#REF!,#REF!,#REF!,#REF!,#REF!,#REF!,#REF!,#REF!,#REF!,#REF!,#REF!,#REF!,#REF!,#REF!,#REF!,#REF!,#REF!</definedName>
    <definedName name="FASCIAA">#REF!,#REF!,#REF!,#REF!,#REF!,#REF!,#REF!,#REF!,#REF!,#REF!,#REF!,#REF!,#REF!,#REF!,#REF!,#REF!,#REF!,#REF!,#REF!,#REF!,#REF!,#REF!,#REF!,#REF!</definedName>
    <definedName name="FASSSS" localSheetId="6">#REF!,#REF!,#REF!,#REF!,#REF!,#REF!,#REF!,#REF!,#REF!,#REF!,#REF!,#REF!,#REF!,#REF!,#REF!,#REF!,#REF!,#REF!,#REF!,#REF!,#REF!,#REF!,#REF!,#REF!</definedName>
    <definedName name="FASSSS">#REF!,#REF!,#REF!,#REF!,#REF!,#REF!,#REF!,#REF!,#REF!,#REF!,#REF!,#REF!,#REF!,#REF!,#REF!,#REF!,#REF!,#REF!,#REF!,#REF!,#REF!,#REF!,#REF!,#REF!</definedName>
    <definedName name="feb" localSheetId="6">#REF!</definedName>
    <definedName name="feb">#REF!</definedName>
    <definedName name="febb" localSheetId="6">#REF!</definedName>
    <definedName name="febb">#REF!</definedName>
    <definedName name="Fee" localSheetId="6">#REF!</definedName>
    <definedName name="Fee">#REF!</definedName>
    <definedName name="Fehl1">'[5]Data CpGRP'!$A$60</definedName>
    <definedName name="Fehl2">'[5]Data CpGRP'!$A$61</definedName>
    <definedName name="Fehl3">'[5]Data CpGRP'!$A$62</definedName>
    <definedName name="fff">'[23]MP NEON 2008'!#REF!</definedName>
    <definedName name="ffff" localSheetId="6">#REF!</definedName>
    <definedName name="ffff">#REF!</definedName>
    <definedName name="Fill_Color_By_Weekend" localSheetId="6">#REF!</definedName>
    <definedName name="Fill_Color_By_Weekend">#REF!</definedName>
    <definedName name="First_Date_Addr" localSheetId="6">#REF!</definedName>
    <definedName name="First_Date_Addr">#REF!</definedName>
    <definedName name="Format">#REF!</definedName>
    <definedName name="Format_Angabe">#REF!</definedName>
    <definedName name="FRE">#REF!</definedName>
    <definedName name="freiplindex">#REF!</definedName>
    <definedName name="Fromat">#REF!</definedName>
    <definedName name="Full" localSheetId="0">#REF!</definedName>
    <definedName name="Full">#REF!</definedName>
    <definedName name="gflisa">#REF!</definedName>
    <definedName name="gg">#REF!</definedName>
    <definedName name="ggg">'[24]Media plan'!$A$1:$IV$996</definedName>
    <definedName name="ghjk" localSheetId="6">#REF!</definedName>
    <definedName name="ghjk">#REF!</definedName>
    <definedName name="ghvggg" localSheetId="6">#REF!</definedName>
    <definedName name="ghvggg">#REF!</definedName>
    <definedName name="ghvggg_1" localSheetId="6">#REF!</definedName>
    <definedName name="ghvggg_1">#REF!</definedName>
    <definedName name="ghvggg_2">#REF!</definedName>
    <definedName name="Giaotiep">#REF!</definedName>
    <definedName name="gio">#REF!</definedName>
    <definedName name="Grad">'[21]Cover Estimator'!$C$7</definedName>
    <definedName name="gwer" localSheetId="6">#REF!</definedName>
    <definedName name="gwer">#REF!</definedName>
    <definedName name="haa" localSheetId="6">#REF!</definedName>
    <definedName name="haa">#REF!</definedName>
    <definedName name="HeaderCols">2</definedName>
    <definedName name="HeaderRows">3</definedName>
    <definedName name="Height">34</definedName>
    <definedName name="help" localSheetId="6" hidden="1">#REF!</definedName>
    <definedName name="help" hidden="1">#REF!</definedName>
    <definedName name="hhhhhhh">#REF!</definedName>
    <definedName name="HOME_MANP">#REF!</definedName>
    <definedName name="HOMEOFFICE_COST">#REF!</definedName>
    <definedName name="HQLogo_1">#REF!</definedName>
    <definedName name="hthjpüj" localSheetId="6" hidden="1">{#N/A,#N/A,FALSE,"Kostenplan"}</definedName>
    <definedName name="hthjpüj" hidden="1">{#N/A,#N/A,FALSE,"Kostenplan"}</definedName>
    <definedName name="HTML_CodePage" hidden="1">950</definedName>
    <definedName name="HTML_Control" localSheetId="6"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IDKAL1" localSheetId="6">#REF!</definedName>
    <definedName name="IDKAL1">#REF!</definedName>
    <definedName name="IDKAL2" localSheetId="6">#REF!</definedName>
    <definedName name="IDKAL2">#REF!</definedName>
    <definedName name="IDKAL3" localSheetId="6">#REF!</definedName>
    <definedName name="IDKAL3">#REF!</definedName>
    <definedName name="IDLAB_COST">#REF!</definedName>
    <definedName name="IL" localSheetId="6">#REF!,#REF!,#REF!,#REF!,#REF!,#REF!,#REF!,#REF!,#REF!,#REF!,#REF!,#REF!,#REF!</definedName>
    <definedName name="IL">#REF!,#REF!,#REF!,#REF!,#REF!,#REF!,#REF!,#REF!,#REF!,#REF!,#REF!,#REF!,#REF!</definedName>
    <definedName name="import" localSheetId="6">#REF!</definedName>
    <definedName name="import">#REF!</definedName>
    <definedName name="IND_LAB" localSheetId="6">#REF!</definedName>
    <definedName name="IND_LAB">#REF!</definedName>
    <definedName name="INDMANP" localSheetId="6">#REF!</definedName>
    <definedName name="INDMANP">#REF!</definedName>
    <definedName name="Inflation" localSheetId="2">[0]!Inflation</definedName>
    <definedName name="Inflation" localSheetId="6">'3. Inschrijver'!Inflation</definedName>
    <definedName name="Inflation">'3. Inschrijver'!Inflation</definedName>
    <definedName name="Info07" localSheetId="6">#REF!</definedName>
    <definedName name="Info07">#REF!</definedName>
    <definedName name="INFOS" localSheetId="6">#REF!</definedName>
    <definedName name="INFOS">#REF!</definedName>
    <definedName name="Initiative" localSheetId="6">#REF!</definedName>
    <definedName name="Initiative">#REF!</definedName>
    <definedName name="Input">'[21]Cover Estimator'!$A$11</definedName>
    <definedName name="Internet01" localSheetId="6">#REF!</definedName>
    <definedName name="Internet01">#REF!</definedName>
    <definedName name="Internet02" localSheetId="6">#REF!</definedName>
    <definedName name="Internet02">#REF!</definedName>
    <definedName name="Internet03" localSheetId="6">#REF!</definedName>
    <definedName name="Internet03">#REF!</definedName>
    <definedName name="Interpersonal">#REF!</definedName>
    <definedName name="ir" localSheetId="0">#REF!</definedName>
    <definedName name="ir">#REF!</definedName>
    <definedName name="italia1" localSheetId="6">#REF!,#REF!,#REF!,#REF!,#REF!,#REF!,#REF!,#REF!,#REF!,#REF!,#REF!,#REF!,#REF!</definedName>
    <definedName name="italia1">#REF!,#REF!,#REF!,#REF!,#REF!,#REF!,#REF!,#REF!,#REF!,#REF!,#REF!,#REF!,#REF!</definedName>
    <definedName name="ITCCBDG" localSheetId="6">#REF!</definedName>
    <definedName name="ITCCBDG">#REF!</definedName>
    <definedName name="ITCCCOM" localSheetId="6">#REF!</definedName>
    <definedName name="ITCCCOM">#REF!</definedName>
    <definedName name="ITCCLIST" localSheetId="6">#REF!</definedName>
    <definedName name="ITCCLIST">#REF!</definedName>
    <definedName name="j" localSheetId="6">'[25]MP NEON 2007'!#REF!</definedName>
    <definedName name="j">'[25]MP NEON 2007'!#REF!</definedName>
    <definedName name="jan" localSheetId="6">#REF!</definedName>
    <definedName name="jan">#REF!</definedName>
    <definedName name="jb" localSheetId="6" hidden="1">#REF!</definedName>
    <definedName name="jb" hidden="1">#REF!</definedName>
    <definedName name="Job_nr">[11]Start!$B$3</definedName>
    <definedName name="jul" localSheetId="6">#REF!</definedName>
    <definedName name="jul">#REF!</definedName>
    <definedName name="jun" localSheetId="6">#REF!</definedName>
    <definedName name="jun">#REF!</definedName>
    <definedName name="katja" localSheetId="6">'[5]Data CpGRP'!#REF!</definedName>
    <definedName name="katja">'[5]Data CpGRP'!#REF!</definedName>
    <definedName name="KCSCM" localSheetId="6">#REF!</definedName>
    <definedName name="KCSCM">#REF!</definedName>
    <definedName name="keienahnung" localSheetId="6" hidden="1">{#N/A,#N/A,FALSE,"Kostenplan"}</definedName>
    <definedName name="keienahnung" hidden="1">{#N/A,#N/A,FALSE,"Kostenplan"}</definedName>
    <definedName name="Kienthuc">#REF!</definedName>
    <definedName name="Kino01" localSheetId="6">#REF!</definedName>
    <definedName name="Kino01">#REF!</definedName>
    <definedName name="Kino02" localSheetId="6">#REF!</definedName>
    <definedName name="Kino02">#REF!</definedName>
    <definedName name="Klient">[11]Start!$B$4</definedName>
    <definedName name="km" localSheetId="0">#REF!</definedName>
    <definedName name="km" localSheetId="6">#REF!</definedName>
    <definedName name="km">#REF!</definedName>
    <definedName name="Knowledge" localSheetId="6">#REF!</definedName>
    <definedName name="Knowledge">#REF!</definedName>
    <definedName name="KostProz_1">'[5]Data Sender-ZS'!$C$15,'[5]Data Sender-ZS'!$C$29,'[5]Data Sender-ZS'!$C$43,'[5]Data Sender-ZS'!$C$57,'[5]Data Sender-ZS'!$C$71,'[5]Data Sender-ZS'!$C$99,'[5]Data Sender-ZS'!$C$113,'[5]Data Sender-ZS'!$C$85</definedName>
    <definedName name="KostProz_10">'[5]Data Sender-ZS'!$L$15,'[5]Data Sender-ZS'!$L$29,'[5]Data Sender-ZS'!$L$43,'[5]Data Sender-ZS'!$L$57,'[5]Data Sender-ZS'!$L$71,'[5]Data Sender-ZS'!$L$85,'[5]Data Sender-ZS'!$L$99,'[5]Data Sender-ZS'!$L$113</definedName>
    <definedName name="KostProz_11">'[5]Data Sender-ZS'!$M$15,'[5]Data Sender-ZS'!$M$29,'[5]Data Sender-ZS'!$M$43,'[5]Data Sender-ZS'!$M$57,'[5]Data Sender-ZS'!$M$71,'[5]Data Sender-ZS'!$M$85,'[5]Data Sender-ZS'!$M$99,'[5]Data Sender-ZS'!$M$113</definedName>
    <definedName name="KostProz_12">'[5]Data Sender-ZS'!$N$15,'[5]Data Sender-ZS'!$N$29,'[5]Data Sender-ZS'!$N$43,'[5]Data Sender-ZS'!$N$57,'[5]Data Sender-ZS'!$N$71,'[5]Data Sender-ZS'!$N$85,'[5]Data Sender-ZS'!$N$99,'[5]Data Sender-ZS'!$N$113</definedName>
    <definedName name="KostProz_2">'[5]Data Sender-ZS'!$D$15,'[5]Data Sender-ZS'!$D$29,'[5]Data Sender-ZS'!$D$43,'[5]Data Sender-ZS'!$D$57,'[5]Data Sender-ZS'!$D$71,'[5]Data Sender-ZS'!$D$85,'[5]Data Sender-ZS'!$D$99,'[5]Data Sender-ZS'!$D$113</definedName>
    <definedName name="KostProz_3">'[5]Data Sender-ZS'!$E$15,'[5]Data Sender-ZS'!$E$29,'[5]Data Sender-ZS'!$E$43,'[5]Data Sender-ZS'!$E$57,'[5]Data Sender-ZS'!$E$71,'[5]Data Sender-ZS'!$E$85,'[5]Data Sender-ZS'!$E$99,'[5]Data Sender-ZS'!$E$113</definedName>
    <definedName name="KostProz_4">'[5]Data Sender-ZS'!$F$15,'[5]Data Sender-ZS'!$F$29,'[5]Data Sender-ZS'!$F$43,'[5]Data Sender-ZS'!$F$57,'[5]Data Sender-ZS'!$F$71,'[5]Data Sender-ZS'!$F$85,'[5]Data Sender-ZS'!$F$99,'[5]Data Sender-ZS'!$F$113</definedName>
    <definedName name="KostProz_5">'[5]Data Sender-ZS'!$G$15,'[5]Data Sender-ZS'!$G$29,'[5]Data Sender-ZS'!$G$43,'[5]Data Sender-ZS'!$G$57,'[5]Data Sender-ZS'!$G$71,'[5]Data Sender-ZS'!$G$85,'[5]Data Sender-ZS'!$G$99,'[5]Data Sender-ZS'!$G$113</definedName>
    <definedName name="KostProz_6">'[5]Data Sender-ZS'!$H$15,'[5]Data Sender-ZS'!$H$29,'[5]Data Sender-ZS'!$H$43,'[5]Data Sender-ZS'!$H$57,'[5]Data Sender-ZS'!$H$71,'[5]Data Sender-ZS'!$H$85,'[5]Data Sender-ZS'!$H$99,'[5]Data Sender-ZS'!$H$113</definedName>
    <definedName name="KostProz_7">'[5]Data Sender-ZS'!$I$15,'[5]Data Sender-ZS'!$I$29,'[5]Data Sender-ZS'!$I$43,'[5]Data Sender-ZS'!$I$57,'[5]Data Sender-ZS'!$I$71,'[5]Data Sender-ZS'!$I$85,'[5]Data Sender-ZS'!$I$99,'[5]Data Sender-ZS'!$I$113</definedName>
    <definedName name="KostProz_8">'[5]Data Sender-ZS'!$J$15,'[5]Data Sender-ZS'!$J$29,'[5]Data Sender-ZS'!$J$43,'[5]Data Sender-ZS'!$J$57,'[5]Data Sender-ZS'!$J$71,'[5]Data Sender-ZS'!$J$85,'[5]Data Sender-ZS'!$J$99,'[5]Data Sender-ZS'!$J$113</definedName>
    <definedName name="KostProz_9">'[5]Data Sender-ZS'!$K$15,'[5]Data Sender-ZS'!$K$29,'[5]Data Sender-ZS'!$K$43,'[5]Data Sender-ZS'!$K$57,'[5]Data Sender-ZS'!$K$71,'[5]Data Sender-ZS'!$K$85,'[5]Data Sender-ZS'!$K$99,'[5]Data Sender-ZS'!$K$113</definedName>
    <definedName name="Kunde">'[5]Data CpGRP'!$B$2</definedName>
    <definedName name="KVC" localSheetId="6">#REF!</definedName>
    <definedName name="KVC">#REF!</definedName>
    <definedName name="L" localSheetId="6">#REF!</definedName>
    <definedName name="L">#REF!</definedName>
    <definedName name="LCV">[1]Vehicles!$B$63:$O$71</definedName>
    <definedName name="Leadership">#REF!</definedName>
    <definedName name="Learning">#REF!</definedName>
    <definedName name="Lieferant" localSheetId="6">#REF!</definedName>
    <definedName name="Lieferant">#REF!</definedName>
    <definedName name="Limit">'[21]Cover Estimator'!$C$8</definedName>
    <definedName name="lisa" localSheetId="6">#REF!</definedName>
    <definedName name="lisa">#REF!</definedName>
    <definedName name="lisquo" localSheetId="6">#REF!</definedName>
    <definedName name="lisquo">#REF!</definedName>
    <definedName name="list" localSheetId="6">#REF!</definedName>
    <definedName name="list">#REF!</definedName>
    <definedName name="list_timeband2">#REF!</definedName>
    <definedName name="LISTMTV">#REF!</definedName>
    <definedName name="LISTPBL">#REF!</definedName>
    <definedName name="LISTPER">#REF!</definedName>
    <definedName name="LISTPRS">#REF!</definedName>
    <definedName name="LISTQUO">#REF!</definedName>
    <definedName name="LISTTMC">#REF!</definedName>
    <definedName name="lm">#REF!</definedName>
    <definedName name="lVC">#REF!</definedName>
    <definedName name="mai">#REF!</definedName>
    <definedName name="MAJ_CON_EQP">#REF!</definedName>
    <definedName name="MajorHeader">[20]P3!#REF!</definedName>
    <definedName name="MajorHeader1">[20]P3!#REF!</definedName>
    <definedName name="mar" localSheetId="6">#REF!</definedName>
    <definedName name="mar">#REF!</definedName>
    <definedName name="material_number" localSheetId="0">#REF!</definedName>
    <definedName name="material_number" localSheetId="6">#REF!</definedName>
    <definedName name="material_number">#REF!</definedName>
    <definedName name="MaxRange" localSheetId="6">'[26]MA-BL'!#REF!</definedName>
    <definedName name="MaxRange">'[26]MA-BL'!#REF!</definedName>
    <definedName name="may" localSheetId="6">#REF!</definedName>
    <definedName name="may">#REF!</definedName>
    <definedName name="MC">[1]Vehicles!$B$91:$O$99</definedName>
    <definedName name="MCV">[1]Vehicles!$B$49:$O$57</definedName>
    <definedName name="Mfc" localSheetId="6">#REF!</definedName>
    <definedName name="Mfc">#REF!</definedName>
    <definedName name="MG_A" localSheetId="6">#REF!</definedName>
    <definedName name="MG_A">#REF!</definedName>
    <definedName name="mmmm" localSheetId="6">#REF!</definedName>
    <definedName name="mmmm">#REF!</definedName>
    <definedName name="mrz">#REF!</definedName>
    <definedName name="N">#REF!</definedName>
    <definedName name="nameSites">[9]SitesVermarkter!$C$1:$C$65536</definedName>
    <definedName name="Nazwa_spotu">[11]Start!$B$7</definedName>
    <definedName name="NCcap0.7" localSheetId="6">#REF!</definedName>
    <definedName name="NCcap0.7">#REF!</definedName>
    <definedName name="NCcap1" localSheetId="6">#REF!</definedName>
    <definedName name="NCcap1">#REF!</definedName>
    <definedName name="nein" localSheetId="6">#REF!</definedName>
    <definedName name="nein">#REF!</definedName>
    <definedName name="NET">#REF!</definedName>
    <definedName name="NET_1">#REF!</definedName>
    <definedName name="NET_ANA">#REF!</definedName>
    <definedName name="NET_ANA_1">#REF!</definedName>
    <definedName name="NET_ANA_2">#REF!</definedName>
    <definedName name="NETMTV">#REF!</definedName>
    <definedName name="NETPBL">#REF!</definedName>
    <definedName name="NETPER">#REF!</definedName>
    <definedName name="NETQUO">#REF!</definedName>
    <definedName name="Nett_Cost">#REF!</definedName>
    <definedName name="NETTOMTV">#REF!</definedName>
    <definedName name="NETTOSIPRA">#REF!</definedName>
    <definedName name="NETWORK" localSheetId="6">#REF!,#REF!,#REF!,#REF!,#REF!,#REF!,#REF!,#REF!,#REF!,#REF!,#REF!,#REF!,#REF!,#REF!,#REF!</definedName>
    <definedName name="NETWORK">#REF!,#REF!,#REF!,#REF!,#REF!,#REF!,#REF!,#REF!,#REF!,#REF!,#REF!,#REF!,#REF!,#REF!,#REF!</definedName>
    <definedName name="neuer" localSheetId="6" hidden="1">{#N/A,#N/A,FALSE,"Kostenplan"}</definedName>
    <definedName name="neuer" hidden="1">{#N/A,#N/A,FALSE,"Kostenplan"}</definedName>
    <definedName name="NGAØY">#REF!</definedName>
    <definedName name="Nhom">#REF!</definedName>
    <definedName name="ninag" localSheetId="6">#REF!</definedName>
    <definedName name="ninag">#REF!</definedName>
    <definedName name="normal" localSheetId="3">[12]DATI!normal</definedName>
    <definedName name="normal" localSheetId="4">[12]DATI!normal</definedName>
    <definedName name="normal" localSheetId="5">[12]DATI!normal</definedName>
    <definedName name="normal" localSheetId="7">[12]DATI!normal</definedName>
    <definedName name="normal" localSheetId="8">[12]DATI!normal</definedName>
    <definedName name="normal">[12]DATI!normal</definedName>
    <definedName name="nov" localSheetId="6">#REF!</definedName>
    <definedName name="nov">#REF!</definedName>
    <definedName name="NTSSPRS" localSheetId="6">#REF!</definedName>
    <definedName name="NTSSPRS">#REF!</definedName>
    <definedName name="Num_Of_Spot" localSheetId="6">#REF!</definedName>
    <definedName name="Num_Of_Spot">#REF!</definedName>
    <definedName name="Oct">#REF!</definedName>
    <definedName name="okt">#REF!</definedName>
    <definedName name="OneTwoThree">#REF!</definedName>
    <definedName name="onl">#REF!</definedName>
    <definedName name="Online_Booking_List_2">#REF!</definedName>
    <definedName name="op">#REF!</definedName>
    <definedName name="_xlnm.Extract">#REF!</definedName>
    <definedName name="_xlnm.Recorder">#REF!</definedName>
    <definedName name="Opti">'[5]Data CpGRP'!#REF!</definedName>
    <definedName name="P" localSheetId="6">#REF!</definedName>
    <definedName name="P">#REF!</definedName>
    <definedName name="Payment" localSheetId="6">#REF!</definedName>
    <definedName name="Payment">#REF!</definedName>
    <definedName name="PIANO" localSheetId="6">#REF!</definedName>
    <definedName name="PIANO">#REF!</definedName>
    <definedName name="pippo">#REF!</definedName>
    <definedName name="Planning">#REF!</definedName>
    <definedName name="pluto">#REF!</definedName>
    <definedName name="PMNT">#REF!</definedName>
    <definedName name="POLDT">#REF!</definedName>
    <definedName name="POLEF">#REF!</definedName>
    <definedName name="POLEM">#REF!</definedName>
    <definedName name="POLLN">#REF!</definedName>
    <definedName name="POLPT">#REF!</definedName>
    <definedName name="Pos1_Clicks">#REF!</definedName>
    <definedName name="Pos1_CostClick">#REF!</definedName>
    <definedName name="Pos1_Monthly">#REF!</definedName>
    <definedName name="Pos1_Row_First">#REF!</definedName>
    <definedName name="Pos1_Search">#REF!</definedName>
    <definedName name="Pos2_Clicks">#REF!</definedName>
    <definedName name="Pos2_CostClick">#REF!</definedName>
    <definedName name="Pos2_Monthly">#REF!</definedName>
    <definedName name="Pos2_Row_First">#REF!</definedName>
    <definedName name="Pos2_Search">#REF!</definedName>
    <definedName name="Pos3_Clicks">#REF!</definedName>
    <definedName name="Pos3_CostClick">#REF!</definedName>
    <definedName name="Pos3_Monthly">#REF!</definedName>
    <definedName name="Pos3_Row_First">#REF!</definedName>
    <definedName name="Pos3_Search">#REF!</definedName>
    <definedName name="Prasa01">#REF!</definedName>
    <definedName name="Prasa02">#REF!</definedName>
    <definedName name="Press">#REF!</definedName>
    <definedName name="PRICE">#REF!</definedName>
    <definedName name="PRICE1">#REF!</definedName>
    <definedName name="Print">#REF!</definedName>
    <definedName name="Print_BE" localSheetId="0">#REF!</definedName>
    <definedName name="Print_BE">#REF!</definedName>
    <definedName name="Print_DE" localSheetId="0">#REF!</definedName>
    <definedName name="Print_DE">#REF!</definedName>
    <definedName name="Print_FR" localSheetId="0">#REF!</definedName>
    <definedName name="Print_FR">#REF!</definedName>
    <definedName name="Print_main" localSheetId="0">#REF!</definedName>
    <definedName name="Print_main">#REF!</definedName>
    <definedName name="Print_NL" localSheetId="0">#REF!</definedName>
    <definedName name="Print_NL">#REF!</definedName>
    <definedName name="Print_SE" localSheetId="0">#REF!</definedName>
    <definedName name="Print_SE">#REF!</definedName>
    <definedName name="Print_Titles_MI">#REF!</definedName>
    <definedName name="Print_UK" localSheetId="0">#REF!</definedName>
    <definedName name="Print_UK">#REF!</definedName>
    <definedName name="PRINTA">#REF!</definedName>
    <definedName name="PRINTB">#REF!</definedName>
    <definedName name="PRINTC">#REF!</definedName>
    <definedName name="Prod">'[5]Data CpGRP'!$B$3</definedName>
    <definedName name="product" localSheetId="0">#REF!</definedName>
    <definedName name="product" localSheetId="6">#REF!</definedName>
    <definedName name="product">#REF!</definedName>
    <definedName name="Productivity" localSheetId="6">#REF!</definedName>
    <definedName name="Productivity">#REF!</definedName>
    <definedName name="Produkt">[11]Start!$B$5</definedName>
    <definedName name="PROPOSAL" localSheetId="6">#REF!</definedName>
    <definedName name="PROPOSAL">#REF!</definedName>
    <definedName name="PSDIS" localSheetId="6">#REF!</definedName>
    <definedName name="PSDIS">#REF!</definedName>
    <definedName name="PSDIS00" localSheetId="6">#REF!</definedName>
    <definedName name="PSDIS00">#REF!</definedName>
    <definedName name="PSDIS2000">#REF!</definedName>
    <definedName name="PSDIS99">#REF!</definedName>
    <definedName name="PSDT">#REF!</definedName>
    <definedName name="PSDT99">#REF!</definedName>
    <definedName name="PSEF">#REF!</definedName>
    <definedName name="PSEF99">#REF!</definedName>
    <definedName name="PSEM">#REF!</definedName>
    <definedName name="PSEM99">#REF!</definedName>
    <definedName name="PSLN">#REF!</definedName>
    <definedName name="PSLN99">#REF!</definedName>
    <definedName name="PSPT">#REF!</definedName>
    <definedName name="PSPT99">#REF!</definedName>
    <definedName name="Punctuality">#REF!</definedName>
    <definedName name="PVariant">'[5]Data CpGRP'!$B$6</definedName>
    <definedName name="qff" localSheetId="6">#REF!</definedName>
    <definedName name="qff">#REF!</definedName>
    <definedName name="qqwq" localSheetId="6" hidden="1">{#N/A,#N/A,FALSE,"sum";#N/A,#N/A,FALSE,"MARTV";#N/A,#N/A,FALSE,"APRTV"}</definedName>
    <definedName name="qqwq" hidden="1">{#N/A,#N/A,FALSE,"sum";#N/A,#N/A,FALSE,"MARTV";#N/A,#N/A,FALSE,"APRTV"}</definedName>
    <definedName name="qsdf" localSheetId="6">#REF!</definedName>
    <definedName name="qsdf">#REF!</definedName>
    <definedName name="Quality" localSheetId="6">#REF!</definedName>
    <definedName name="Quality">#REF!</definedName>
    <definedName name="Rabat1">[11]Start!$B$10</definedName>
    <definedName name="Rabat1_naz">[11]Start!$A$10</definedName>
    <definedName name="Rabat2">[11]Start!$B$11</definedName>
    <definedName name="Rabat2_naz">[11]Start!$A$11</definedName>
    <definedName name="Rabat3">[11]Start!$B$12</definedName>
    <definedName name="Rabat3_naz">[11]Start!$A$12</definedName>
    <definedName name="Rabat4">[11]Start!$B$13</definedName>
    <definedName name="Rabat4_naz">[11]Start!$A$13</definedName>
    <definedName name="radio" localSheetId="6">#REF!</definedName>
    <definedName name="radio">#REF!</definedName>
    <definedName name="Radio01" localSheetId="6">#REF!</definedName>
    <definedName name="Radio01">#REF!</definedName>
    <definedName name="Radio02" localSheetId="6">#REF!</definedName>
    <definedName name="Radio02">#REF!</definedName>
    <definedName name="RAI" localSheetId="6">#REF!,#REF!,#REF!,#REF!,#REF!,#REF!,#REF!,#REF!,#REF!,#REF!,#REF!,#REF!,#REF!,#REF!,#REF!,#REF!,#REF!,#REF!,#REF!,#REF!,#REF!,#REF!,#REF!</definedName>
    <definedName name="RAI">#REF!,#REF!,#REF!,#REF!,#REF!,#REF!,#REF!,#REF!,#REF!,#REF!,#REF!,#REF!,#REF!,#REF!,#REF!,#REF!,#REF!,#REF!,#REF!,#REF!,#REF!,#REF!,#REF!</definedName>
    <definedName name="Range_1" localSheetId="6">#REF!</definedName>
    <definedName name="Range_1">#REF!</definedName>
    <definedName name="Range_2" localSheetId="6">#REF!</definedName>
    <definedName name="Range_2">#REF!</definedName>
    <definedName name="Range_3" localSheetId="6">#REF!</definedName>
    <definedName name="Range_3">#REF!</definedName>
    <definedName name="Range_4">#REF!</definedName>
    <definedName name="Range_5">#REF!</definedName>
    <definedName name="Ratecard07">#REF!</definedName>
    <definedName name="RECOUT">#N/A</definedName>
    <definedName name="Reklama_zewnętrzna01">#REF!</definedName>
    <definedName name="Reklama_zewnętrzna02">#REF!</definedName>
    <definedName name="Reklama_zewnętrzna03">#REF!</definedName>
    <definedName name="Reklama_zewnętrzna04">#REF!</definedName>
    <definedName name="Reklama_zewnętrzna05">#REF!</definedName>
    <definedName name="Report_1_Range_1">#REF!</definedName>
    <definedName name="Report_1_Range_2">#REF!</definedName>
    <definedName name="Report_1_Range_3">#REF!</definedName>
    <definedName name="Report_1_Range_4">#REF!</definedName>
    <definedName name="Report_1_Range_5">#REF!</definedName>
    <definedName name="Report_2_Range_1">#REF!</definedName>
    <definedName name="rete4" localSheetId="6">#REF!,#REF!,#REF!,#REF!,#REF!,#REF!,#REF!,#REF!,#REF!,#REF!,#REF!,#REF!</definedName>
    <definedName name="rete4">#REF!,#REF!,#REF!,#REF!,#REF!,#REF!,#REF!,#REF!,#REF!,#REF!,#REF!,#REF!</definedName>
    <definedName name="RFP003A" localSheetId="6">#REF!</definedName>
    <definedName name="RFP003A">#REF!</definedName>
    <definedName name="RFP003B">#REF!</definedName>
    <definedName name="RFP003C">#REF!</definedName>
    <definedName name="RFP003D">#REF!</definedName>
    <definedName name="RFP003E">#REF!</definedName>
    <definedName name="RFP003F">#REF!</definedName>
    <definedName name="rngCommentsBlank">#REF!</definedName>
    <definedName name="rngDescription">#REF!</definedName>
    <definedName name="rngIOyourcontact">#REF!</definedName>
    <definedName name="rngTitle">#REF!</definedName>
    <definedName name="RTDT">#REF!</definedName>
    <definedName name="RTDT99">#REF!</definedName>
    <definedName name="RTEF">#REF!</definedName>
    <definedName name="RTEF99">#REF!</definedName>
    <definedName name="RTEM">#REF!</definedName>
    <definedName name="RTEM99">#REF!</definedName>
    <definedName name="RTG">#REF!</definedName>
    <definedName name="RTLDIS">#REF!</definedName>
    <definedName name="RTLDIS00">#REF!</definedName>
    <definedName name="RTLDIS99">#REF!</definedName>
    <definedName name="RTLDT">#REF!</definedName>
    <definedName name="RTLEF">#REF!</definedName>
    <definedName name="RTLEM">#REF!</definedName>
    <definedName name="RTLF">#REF!</definedName>
    <definedName name="RTLLN">#REF!</definedName>
    <definedName name="RTLN">#REF!</definedName>
    <definedName name="RTLN99">#REF!</definedName>
    <definedName name="RTLPT">#REF!</definedName>
    <definedName name="RTPT">#REF!</definedName>
    <definedName name="RTPT99">#REF!</definedName>
    <definedName name="sadfedfr">#REF!</definedName>
    <definedName name="Safety">#REF!</definedName>
    <definedName name="Sangkien">#REF!</definedName>
    <definedName name="SC">[1]Vehicles!$B$77:$O$85</definedName>
    <definedName name="SCH">#REF!</definedName>
    <definedName name="Schaltzeitraum">'[27]12'!$D$13</definedName>
    <definedName name="SCHEDA" localSheetId="6">[22]LODI!#REF!</definedName>
    <definedName name="SCHEDA">[22]LODI!#REF!</definedName>
    <definedName name="SCV">[1]Vehicles!$B$34:$O$42</definedName>
    <definedName name="sep" localSheetId="6">#REF!</definedName>
    <definedName name="sep">#REF!</definedName>
    <definedName name="Sheet1" localSheetId="6">#REF!</definedName>
    <definedName name="Sheet1">#REF!</definedName>
    <definedName name="SIZE" localSheetId="6">#REF!</definedName>
    <definedName name="SIZE">#REF!</definedName>
    <definedName name="sm">#REF!</definedName>
    <definedName name="Solving">#REF!</definedName>
    <definedName name="SORT">#REF!</definedName>
    <definedName name="SPEC">#REF!</definedName>
    <definedName name="SPECSUMMARY">#REF!</definedName>
    <definedName name="SPESE">#REF!</definedName>
    <definedName name="SpotForm">'[5]Data CpGRP'!$B$5</definedName>
    <definedName name="Spotl1">'[5]Data CpGRP'!$B$30</definedName>
    <definedName name="Spotl2">'[5]Data CpGRP'!$B$31</definedName>
    <definedName name="Spotl3">'[5]Data CpGRP'!$B$32</definedName>
    <definedName name="Spotl4">'[5]Data CpGRP'!$B$33</definedName>
    <definedName name="Spotl5">'[5]Data CpGRP'!$B$34</definedName>
    <definedName name="Spotl6">'[5]Data CpGRP'!$B$35</definedName>
    <definedName name="Spotl7">'[5]Data CpGRP'!$B$36</definedName>
    <definedName name="Spotl8">'[5]Data CpGRP'!$B$37</definedName>
    <definedName name="sssss" localSheetId="6">#REF!,#REF!,#REF!,#REF!,#REF!,#REF!,#REF!,#REF!,#REF!,#REF!,#REF!,#REF!,#REF!</definedName>
    <definedName name="sssss">#REF!,#REF!,#REF!,#REF!,#REF!,#REF!,#REF!,#REF!,#REF!,#REF!,#REF!,#REF!,#REF!</definedName>
    <definedName name="Staff" localSheetId="6">#REF!</definedName>
    <definedName name="Staff">#REF!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us12_6">#REF!</definedName>
    <definedName name="status12_6_1">#REF!</definedName>
    <definedName name="status12_6_2">#REF!</definedName>
    <definedName name="STIMA">[15]GRP!#REF!</definedName>
    <definedName name="SUMMARY" localSheetId="6">#REF!</definedName>
    <definedName name="SUMMARY">#REF!</definedName>
    <definedName name="supplier" localSheetId="0">#REF!</definedName>
    <definedName name="supplier" localSheetId="6">#REF!</definedName>
    <definedName name="supplier">#REF!</definedName>
    <definedName name="SVEA" localSheetId="6">'[28]PIANO GENERALE'!#REF!</definedName>
    <definedName name="SVEA">'[28]PIANO GENERALE'!#REF!</definedName>
    <definedName name="Sveaalt" localSheetId="6">#REF!</definedName>
    <definedName name="Sveaalt">#REF!</definedName>
    <definedName name="T_MTD20060731_KA" localSheetId="6">#REF!</definedName>
    <definedName name="T_MTD20060731_KA">#REF!</definedName>
    <definedName name="T_MTD20060731_MT" localSheetId="6">#REF!</definedName>
    <definedName name="T_MTD20060731_MT">#REF!</definedName>
    <definedName name="T_MTD20060731_ST">#REF!</definedName>
    <definedName name="T_MTD20060731_TT">#REF!</definedName>
    <definedName name="T_MTD20060831_NPP_KA">#REF!</definedName>
    <definedName name="T_MTD20060831_TEMP">#REF!</definedName>
    <definedName name="T_MTD20060831_TEMP_st">#REF!</definedName>
    <definedName name="T_MTD20060930">#REF!</definedName>
    <definedName name="T_MTD200609301">#REF!</definedName>
    <definedName name="T_MTD20061031">#REF!</definedName>
    <definedName name="T_MTD20061031_st">#REF!</definedName>
    <definedName name="T_MTD20061231_ST_mt">#REF!</definedName>
    <definedName name="T_MTD20061231_TT_KA">#REF!</definedName>
    <definedName name="T_MTD20070531_NPP">#REF!</definedName>
    <definedName name="T_MTD20070531_NPP1">#REF!</definedName>
    <definedName name="T1DT">#REF!</definedName>
    <definedName name="T1DT99">#REF!</definedName>
    <definedName name="T1EF">#REF!</definedName>
    <definedName name="T1EF99">#REF!</definedName>
    <definedName name="T1EM">#REF!</definedName>
    <definedName name="T1EM99">#REF!</definedName>
    <definedName name="T1LN">#REF!</definedName>
    <definedName name="T1LN99">#REF!</definedName>
    <definedName name="T1PT">#REF!</definedName>
    <definedName name="T1PT99">#REF!</definedName>
    <definedName name="T2DT">#REF!</definedName>
    <definedName name="T2DT99">#REF!</definedName>
    <definedName name="T2EF">#REF!</definedName>
    <definedName name="T2EF99">#REF!</definedName>
    <definedName name="T2EM">#REF!</definedName>
    <definedName name="T2EM99">#REF!</definedName>
    <definedName name="T2LN">#REF!</definedName>
    <definedName name="T2LN99">#REF!</definedName>
    <definedName name="T2PT">#REF!</definedName>
    <definedName name="T2PT99">#REF!</definedName>
    <definedName name="ta">#REF!</definedName>
    <definedName name="tabela">#REF!</definedName>
    <definedName name="TABELLE">#REF!</definedName>
    <definedName name="TABLE1">#REF!</definedName>
    <definedName name="TABLE1_1">#REF!</definedName>
    <definedName name="TAMTINH">#REF!</definedName>
    <definedName name="tc">#REF!</definedName>
    <definedName name="td">#REF!</definedName>
    <definedName name="Team_Assessment_international">#REF!</definedName>
    <definedName name="Teamwork">#REF!</definedName>
    <definedName name="tecaj">#REF!</definedName>
    <definedName name="tecaj_1">#REF!</definedName>
    <definedName name="tecaj_frf">#REF!</definedName>
    <definedName name="tecaj_frf_1">#REF!</definedName>
    <definedName name="TelePlan">'[5]Data CpGRP'!$B$11</definedName>
    <definedName name="Telewizja01" localSheetId="6">#REF!</definedName>
    <definedName name="Telewizja01">#REF!</definedName>
    <definedName name="Telewizja02" localSheetId="6">#REF!</definedName>
    <definedName name="Telewizja02">#REF!</definedName>
    <definedName name="Telewizja03" localSheetId="6">#REF!</definedName>
    <definedName name="Telewizja03">#REF!</definedName>
    <definedName name="temp.xls">#REF!</definedName>
    <definedName name="term" localSheetId="0">#REF!</definedName>
    <definedName name="term">#REF!</definedName>
    <definedName name="test">#REF!</definedName>
    <definedName name="TG">#REF!</definedName>
    <definedName name="THI">#REF!</definedName>
    <definedName name="TITAN">#REF!</definedName>
    <definedName name="Titolo">#REF!</definedName>
    <definedName name="titre">"Texte 1"</definedName>
    <definedName name="tluong">#REF!</definedName>
    <definedName name="TNDT" localSheetId="6">#REF!</definedName>
    <definedName name="TNDT">#REF!</definedName>
    <definedName name="TNDT99" localSheetId="6">#REF!</definedName>
    <definedName name="TNDT99">#REF!</definedName>
    <definedName name="TNEF">#REF!</definedName>
    <definedName name="TNEF99">#REF!</definedName>
    <definedName name="TNEM">#REF!</definedName>
    <definedName name="TNEM99">#REF!</definedName>
    <definedName name="TNLN">#REF!</definedName>
    <definedName name="TNLN99">#REF!</definedName>
    <definedName name="TNPT">#REF!</definedName>
    <definedName name="TNPT99">#REF!</definedName>
    <definedName name="tong_so_spot_thang1">#REF!</definedName>
    <definedName name="tong_so_spot_thang2">#REF!</definedName>
    <definedName name="tong_so_spot_thang3">#REF!</definedName>
    <definedName name="tong_so_spot_thang4">#REF!</definedName>
    <definedName name="tong_so_spot_thang5">#REF!</definedName>
    <definedName name="tong_so_spot_thang6">#REF!</definedName>
    <definedName name="TOP">#REF!</definedName>
    <definedName name="total">#REF!</definedName>
    <definedName name="TOTCOM">#REF!</definedName>
    <definedName name="totquo">#REF!</definedName>
    <definedName name="TPLRP">#REF!</definedName>
    <definedName name="TRADE2">#REF!</definedName>
    <definedName name="TRAM">#REF!</definedName>
    <definedName name="TSSCM">#REF!</definedName>
    <definedName name="tt">#REF!</definedName>
    <definedName name="ttbt">#REF!</definedName>
    <definedName name="ttt">#REF!</definedName>
    <definedName name="TTTT">#REF!</definedName>
    <definedName name="TV">#REF!</definedName>
    <definedName name="TV0997_TV0997_List">#REF!</definedName>
    <definedName name="TVNDIS">#REF!</definedName>
    <definedName name="TVNDIS00">#REF!</definedName>
    <definedName name="TVNDIS99">#REF!</definedName>
    <definedName name="TVNDT">#REF!</definedName>
    <definedName name="TVNEF">#REF!</definedName>
    <definedName name="TVNEM">#REF!</definedName>
    <definedName name="tvngcpp">#REF!</definedName>
    <definedName name="tvngcpp99">#REF!</definedName>
    <definedName name="TVNLN">#REF!</definedName>
    <definedName name="TVNPT">#REF!</definedName>
    <definedName name="TVP1DT">#REF!</definedName>
    <definedName name="TVP1EF">#REF!</definedName>
    <definedName name="TVP1EM">#REF!</definedName>
    <definedName name="TVP1LN">#REF!</definedName>
    <definedName name="TVP1PT">#REF!</definedName>
    <definedName name="TVP2DT">#REF!</definedName>
    <definedName name="TVP2EF">#REF!</definedName>
    <definedName name="TVP2EM">#REF!</definedName>
    <definedName name="TVP2LN">#REF!</definedName>
    <definedName name="TVP2PT">#REF!</definedName>
    <definedName name="TVPDIS">#REF!</definedName>
    <definedName name="TVPDIS00">#REF!</definedName>
    <definedName name="TVPDIS99">#REF!</definedName>
    <definedName name="Tw">#REF!</definedName>
    <definedName name="tyui">#REF!</definedName>
    <definedName name="uu">#REF!</definedName>
    <definedName name="vaffanculo">#REF!</definedName>
    <definedName name="VARIINST">#REF!</definedName>
    <definedName name="VARIPURC">#REF!</definedName>
    <definedName name="vccot">#REF!</definedName>
    <definedName name="vctb">#REF!</definedName>
    <definedName name="vdsydv" localSheetId="2" hidden="1">{#N/A,#N/A,FALSE,"Kostenplan"}</definedName>
    <definedName name="vdsydv" localSheetId="6" hidden="1">{#N/A,#N/A,FALSE,"Kostenplan"}</definedName>
    <definedName name="vdsydv" hidden="1">{#N/A,#N/A,FALSE,"Kostenplan"}</definedName>
    <definedName name="Vlcap0.7">#REF!</definedName>
    <definedName name="VLcap1">#REF!</definedName>
    <definedName name="volume" localSheetId="0">#REF!</definedName>
    <definedName name="volume">#REF!</definedName>
    <definedName name="Volumen">#REF!</definedName>
    <definedName name="Vorspalte_1">#REF!</definedName>
    <definedName name="Vorspalte_3">#REF!</definedName>
    <definedName name="vvvv">#REF!</definedName>
    <definedName name="VW_SKODA">#REF!</definedName>
    <definedName name="Weekday_of_Fill_Color_by_Program">#REF!</definedName>
    <definedName name="weekdays">#REF!</definedName>
    <definedName name="weeknr">[20]P3!#REF!</definedName>
    <definedName name="WeekNumbers">[20]P3!#REF!</definedName>
    <definedName name="wege" localSheetId="6">#REF!</definedName>
    <definedName name="wege">#REF!</definedName>
    <definedName name="weger" localSheetId="6">#REF!</definedName>
    <definedName name="weger">#REF!</definedName>
    <definedName name="wewe" localSheetId="6">#REF!</definedName>
    <definedName name="wewe">#REF!</definedName>
    <definedName name="wger">#REF!</definedName>
    <definedName name="wgw">#REF!</definedName>
    <definedName name="whot">#REF!</definedName>
    <definedName name="Width">2</definedName>
    <definedName name="wrn.BAOCAO." localSheetId="6" hidden="1">{#N/A,#N/A,FALSE,"sum";#N/A,#N/A,FALSE,"MARTV";#N/A,#N/A,FALSE,"APRTV"}</definedName>
    <definedName name="wrn.BAOCAO." hidden="1">{#N/A,#N/A,FALSE,"sum";#N/A,#N/A,FALSE,"MARTV";#N/A,#N/A,FALSE,"APRTV"}</definedName>
    <definedName name="wrn.Kostenplan._.national." localSheetId="2" hidden="1">{#N/A,#N/A,FALSE,"Kostenplan"}</definedName>
    <definedName name="wrn.Kostenplan._.national." localSheetId="6" hidden="1">{#N/A,#N/A,FALSE,"Kostenplan"}</definedName>
    <definedName name="wrn.Kostenplan._.national." hidden="1">{#N/A,#N/A,FALSE,"Kostenplan"}</definedName>
    <definedName name="www" localSheetId="6">#REF!</definedName>
    <definedName name="www">#REF!</definedName>
    <definedName name="wwwwwwwwwwwwwwww" localSheetId="6">#REF!</definedName>
    <definedName name="wwwwwwwwwwwwwwww">#REF!</definedName>
    <definedName name="wxcv" localSheetId="6">#REF!</definedName>
    <definedName name="wxcv">#REF!</definedName>
    <definedName name="X">#REF!</definedName>
    <definedName name="xgs">#REF!</definedName>
    <definedName name="XX">#REF!</definedName>
    <definedName name="XXX">'[29]MP 2008'!#REF!</definedName>
    <definedName name="xxxxx" localSheetId="6">#REF!</definedName>
    <definedName name="xxxxx">#REF!</definedName>
    <definedName name="yes" localSheetId="6">#REF!</definedName>
    <definedName name="yes">#REF!</definedName>
    <definedName name="Yomost" localSheetId="6">#REF!</definedName>
    <definedName name="Yomost">#REF!</definedName>
    <definedName name="yy">#REF!</definedName>
    <definedName name="yyy">'[30]Media plan'!#REF!</definedName>
    <definedName name="yyyy">'[30]Media plan'!#REF!</definedName>
    <definedName name="zdf" localSheetId="6" hidden="1">{#N/A,#N/A,FALSE,"sum";#N/A,#N/A,FALSE,"MARTV";#N/A,#N/A,FALSE,"APRTV"}</definedName>
    <definedName name="zdf" hidden="1">{#N/A,#N/A,FALSE,"sum";#N/A,#N/A,FALSE,"MARTV";#N/A,#N/A,FALSE,"APRTV"}</definedName>
    <definedName name="Zielgruppe">'[5]Data CpGRP'!$B$10</definedName>
    <definedName name="ZYX" localSheetId="6">#REF!</definedName>
    <definedName name="ZYX">#REF!</definedName>
    <definedName name="ZZ" localSheetId="6">#REF!</definedName>
    <definedName name="ZZ">#REF!</definedName>
    <definedName name="zzz" localSheetId="6">'[31]Media plan'!#REF!</definedName>
    <definedName name="zzz">'[31]Media plan'!#REF!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 l="1"/>
  <c r="G27" i="4"/>
  <c r="F6" i="3" s="1"/>
  <c r="E7" i="3"/>
  <c r="D7" i="3"/>
  <c r="H32" i="4"/>
  <c r="H31" i="4"/>
  <c r="D24" i="6"/>
  <c r="D23" i="6"/>
  <c r="D21" i="6"/>
  <c r="D20" i="6"/>
  <c r="D19" i="6"/>
  <c r="D18" i="6"/>
  <c r="D17" i="6"/>
  <c r="D16" i="6"/>
  <c r="D15" i="6"/>
  <c r="D13" i="6"/>
  <c r="D12" i="6"/>
  <c r="D11" i="6"/>
  <c r="D10" i="6"/>
  <c r="D9" i="6"/>
  <c r="D8" i="6"/>
  <c r="D7" i="6"/>
  <c r="D25" i="6"/>
  <c r="E24" i="6"/>
  <c r="G24" i="6" s="1"/>
  <c r="E23" i="6"/>
  <c r="G23" i="6" s="1"/>
  <c r="D22" i="6"/>
  <c r="E21" i="6"/>
  <c r="G21" i="6" s="1"/>
  <c r="E20" i="6"/>
  <c r="G20" i="6" s="1"/>
  <c r="E19" i="6"/>
  <c r="G19" i="6" s="1"/>
  <c r="E18" i="6"/>
  <c r="G18" i="6" s="1"/>
  <c r="E17" i="6"/>
  <c r="G17" i="6" s="1"/>
  <c r="E16" i="6"/>
  <c r="G16" i="6" s="1"/>
  <c r="E15" i="6"/>
  <c r="G15" i="6" s="1"/>
  <c r="D14" i="6"/>
  <c r="E13" i="6"/>
  <c r="G13" i="6" s="1"/>
  <c r="E12" i="6"/>
  <c r="G12" i="6" s="1"/>
  <c r="E11" i="6"/>
  <c r="G11" i="6" s="1"/>
  <c r="E10" i="6"/>
  <c r="G10" i="6" s="1"/>
  <c r="E9" i="6"/>
  <c r="G9" i="6" s="1"/>
  <c r="E8" i="6"/>
  <c r="G8" i="6" s="1"/>
  <c r="E7" i="6"/>
  <c r="G7" i="6" s="1"/>
  <c r="B56" i="4"/>
  <c r="B55" i="4"/>
  <c r="B54" i="4"/>
  <c r="B53" i="4"/>
  <c r="E53" i="4"/>
  <c r="E54" i="4" s="1"/>
  <c r="E55" i="4" s="1"/>
  <c r="E56" i="4" s="1"/>
  <c r="E57" i="4" s="1"/>
  <c r="D53" i="4"/>
  <c r="D54" i="4" s="1"/>
  <c r="D55" i="4" s="1"/>
  <c r="D56" i="4" s="1"/>
  <c r="D57" i="4" s="1"/>
  <c r="E51" i="4"/>
  <c r="D51" i="4"/>
  <c r="D50" i="4" s="1"/>
  <c r="D49" i="4" s="1"/>
  <c r="D48" i="4" s="1"/>
  <c r="D47" i="4" s="1"/>
  <c r="B51" i="4"/>
  <c r="E50" i="4"/>
  <c r="E49" i="4" s="1"/>
  <c r="E48" i="4" s="1"/>
  <c r="E47" i="4" s="1"/>
  <c r="B50" i="4"/>
  <c r="B49" i="4"/>
  <c r="B48" i="4"/>
  <c r="F27" i="4"/>
  <c r="E27" i="4"/>
  <c r="C9" i="3"/>
  <c r="F8" i="3"/>
  <c r="G8" i="3" s="1"/>
  <c r="H33" i="4" l="1"/>
  <c r="F7" i="3" s="1"/>
  <c r="G7" i="3" s="1"/>
  <c r="G9" i="3"/>
  <c r="G25" i="6"/>
</calcChain>
</file>

<file path=xl/sharedStrings.xml><?xml version="1.0" encoding="utf-8"?>
<sst xmlns="http://schemas.openxmlformats.org/spreadsheetml/2006/main" count="283" uniqueCount="204">
  <si>
    <t xml:space="preserve">Inschrijver: </t>
  </si>
  <si>
    <t>Naam rechtsgeldige ondertekenaar:</t>
  </si>
  <si>
    <t>Datum:</t>
  </si>
  <si>
    <t>Handtekening</t>
  </si>
  <si>
    <t>(enkel in PDF)</t>
  </si>
  <si>
    <t>Kleur code alle tabbladen</t>
  </si>
  <si>
    <t>Koptekst/formule/Aanbestedende dienst Input</t>
  </si>
  <si>
    <t xml:space="preserve">Inschrijver input </t>
  </si>
  <si>
    <t xml:space="preserve"> </t>
  </si>
  <si>
    <t xml:space="preserve">In dit totaalblad hoeft Inschrijver niets in te vullen. Dit totaalblad is de resultante van de hiernavolgende tabbladen. Na invulling van de tabbladen Uren, fee en budgetwijziging, Kosten mediajaarstrategie en Kosten directe plaatsingen wordt dit tabblad automatisch gevuld. </t>
  </si>
  <si>
    <t>Kwantitatieve gunningscriteria</t>
  </si>
  <si>
    <t>Max. punten per onderdeel</t>
  </si>
  <si>
    <t>Bandbreedte</t>
  </si>
  <si>
    <t>Media- en bureaukosten</t>
  </si>
  <si>
    <t>Minimum</t>
  </si>
  <si>
    <t xml:space="preserve">Maximum </t>
  </si>
  <si>
    <t xml:space="preserve">Input Inschrijver </t>
  </si>
  <si>
    <t>Score</t>
  </si>
  <si>
    <t xml:space="preserve">Maximaal te behalen punten: </t>
  </si>
  <si>
    <t>Totaal aantal punten</t>
  </si>
  <si>
    <t>Vul hieronder binnen de benoemde bandbreedte het uurtarief per genoemde dienst in:</t>
  </si>
  <si>
    <t>Verantwoordelijkheden</t>
  </si>
  <si>
    <t>Benaming functie bij Inschrijver</t>
  </si>
  <si>
    <t>Minimum uurtarief</t>
  </si>
  <si>
    <t>Maximum uurtarief</t>
  </si>
  <si>
    <t>Uurvergoeding Mediaconsultancy senior</t>
  </si>
  <si>
    <t>Client advies en -management</t>
  </si>
  <si>
    <t>Communicatie design (strategie)</t>
  </si>
  <si>
    <t>Content en partnerships</t>
  </si>
  <si>
    <t>Online marketing</t>
  </si>
  <si>
    <t>Search advertising (SEA)</t>
  </si>
  <si>
    <t>Social advertising</t>
  </si>
  <si>
    <t>Data Science &amp; reporting</t>
  </si>
  <si>
    <t>Uurvergoeding Mediaconsultancy medior</t>
  </si>
  <si>
    <t>Mediaplanning (offline)</t>
  </si>
  <si>
    <t>Audio Visueel (RTV)</t>
  </si>
  <si>
    <t>Display &amp; video</t>
  </si>
  <si>
    <t>Out of home</t>
  </si>
  <si>
    <t>Uurvergoeding Mediaconsultancy junior</t>
  </si>
  <si>
    <t>Uurvergoeding GEMIDDELD GEWOGEN TOTAAL</t>
  </si>
  <si>
    <t xml:space="preserve">Uitvoering van: </t>
  </si>
  <si>
    <t>Minimum fee (%)</t>
  </si>
  <si>
    <t>Maximum fee (%)</t>
  </si>
  <si>
    <t>Weging</t>
  </si>
  <si>
    <t xml:space="preserve">Totale fee </t>
  </si>
  <si>
    <t>FEE voor media-optimalisatie/-monitoring, -executie en -administratie*</t>
  </si>
  <si>
    <t xml:space="preserve">Offline media </t>
  </si>
  <si>
    <t>FEE voor media-executie &amp; -administratie*</t>
  </si>
  <si>
    <t>Online media</t>
  </si>
  <si>
    <t>TOTALE FEE:</t>
  </si>
  <si>
    <t>*NB: in het tabblad 'functieomschrijving' wordt tevens benoemd welke werkzaamheden op uurbasis, en welke werkzaamheden in de fee worden doorberekend</t>
  </si>
  <si>
    <t xml:space="preserve">De onderstaande uurtarieven betreft uurtarieven voor werkzaamheden die niet in de tabel hierboven worden genoemd. Deze zullen niet worden beoordeeld in de aanbesteding, maar zijn wel bindend. </t>
  </si>
  <si>
    <t>Omschrijving werkzaamheden:</t>
  </si>
  <si>
    <t>Uurtarief junior</t>
  </si>
  <si>
    <t>Uurtarief medior</t>
  </si>
  <si>
    <t>Uurtarief senior</t>
  </si>
  <si>
    <t>&lt;&lt;&lt;&lt;voeg omschrijving toe&gt;&gt;&gt;&gt;</t>
  </si>
  <si>
    <t xml:space="preserve">Verandering FEE % bij stijging of daling mediabudget. Dit is een vaste interval en geen geleideschaal. </t>
  </si>
  <si>
    <t>Totale net net media bestedingen in Euro op jaarbasis</t>
  </si>
  <si>
    <t>Meer of minder budget</t>
  </si>
  <si>
    <t>Totale offline fee in % van net net budget</t>
  </si>
  <si>
    <t>Totale online fee in % van net net budget</t>
  </si>
  <si>
    <t>&gt;50%</t>
  </si>
  <si>
    <t>Geraamde waarde</t>
  </si>
  <si>
    <t>&lt; -50%</t>
  </si>
  <si>
    <t xml:space="preserve">Vul hieronder binnen de benoemde bandbreedte de kosten voor het afhandelen van een zogenaamde 'directe plaatsing' in </t>
  </si>
  <si>
    <t>Minimum Kosten</t>
  </si>
  <si>
    <t>Maximum kosten</t>
  </si>
  <si>
    <t>Kosten per opdracht</t>
  </si>
  <si>
    <t>Vul hieronder het aantal uren in dat gemoeid is per functie met het ontwikkelen van een media-strategie voor de eetvragencase</t>
  </si>
  <si>
    <t>Aantal uren</t>
  </si>
  <si>
    <t>UREN X UURTARIEF</t>
  </si>
  <si>
    <t>1. Third Party Ad server kosten</t>
  </si>
  <si>
    <t xml:space="preserve">Vul  de technologie kosten in die van toepassing zijn. </t>
  </si>
  <si>
    <t>Voor de third party ad server kosten hoeft hieronder niets te worden ingevuld. Inschrijver wordt gevraagd om in excel formaat een lijst te uploaden van de adserverkosten (netto kosten per unit in euro) voor de meest gebruikte ad servers. In dit overzicht staan de meest gebruikte formaten vermeld en vervolgens (per formaat) de KPI's waarop tracking wordt toegepast (bv impressions, click, viewing time) en welke eenheid wordt gebruikt (bv CPM, CPC, CPV) per gebruikte ad server. Dit document kan worden geupload onder de naam: 'prijzenblad - Third Party Adserverkosten'.</t>
  </si>
  <si>
    <t>2. Demand Side Platform (DSP) kosten</t>
  </si>
  <si>
    <t>Vul de DSP kosten in als % van net media</t>
  </si>
  <si>
    <t>Naam</t>
  </si>
  <si>
    <t>Platform fee tarief in % (1 decimaal): Alle niet-YouTube Inventory</t>
  </si>
  <si>
    <t>Platform fee kosten in % (1 decimaal): YouTube Trueview Inventory</t>
  </si>
  <si>
    <t>Google Marketing Platform -  Display &amp; Video 360 (DV360)</t>
  </si>
  <si>
    <t>3. Third party verification tools (bijvoorbeeld viewability, brand safety en/of ad fraud)</t>
  </si>
  <si>
    <t>Vul in CPM met 2 decimalen (netto)</t>
  </si>
  <si>
    <t>CPM (2 decimalen)</t>
  </si>
  <si>
    <t>Als kosten anders worden berekend dan via CPM, geef dan hier weer</t>
  </si>
  <si>
    <t>Integral Ad Science (IAS)</t>
  </si>
  <si>
    <t>MOAT</t>
  </si>
  <si>
    <t>Double Verify</t>
  </si>
  <si>
    <t>Channel Factory (YouTube Brand Safety)</t>
  </si>
  <si>
    <t>Anders, vul in</t>
  </si>
  <si>
    <t>Opmerkingen. Welke verificatie tool heeft de voorkeur en waarom</t>
  </si>
  <si>
    <t>4. Bid and/or optimisation tools</t>
  </si>
  <si>
    <t>Vul in de platform tarieven voor bidding en optimalisatie tools als % (2 decimalen) net media</t>
  </si>
  <si>
    <t>Name</t>
  </si>
  <si>
    <t>Vul in globaal of lokaal contract</t>
  </si>
  <si>
    <t>Platform fee tarief in %
(1 decimaal)</t>
  </si>
  <si>
    <t>Als kosten anders worden berekend dan platform %, geef dan hier weer</t>
  </si>
  <si>
    <t xml:space="preserve">Google Marketing Platform - Search Ads 360 </t>
  </si>
  <si>
    <t>Smartly</t>
  </si>
  <si>
    <t>Opmerkingen</t>
  </si>
  <si>
    <t>Vul in de tabel hieronder de tools en onderzoeken in die inclusief zijn in de fee</t>
  </si>
  <si>
    <t>Naam tool</t>
  </si>
  <si>
    <t>Beschrijving tool / service</t>
  </si>
  <si>
    <t>Eenmalig of continu?</t>
  </si>
  <si>
    <t>Bijv. Media Buying Systems</t>
  </si>
  <si>
    <t>Inkoop en evaluatie tool voor RTV</t>
  </si>
  <si>
    <t>Continu</t>
  </si>
  <si>
    <t>Activiteit</t>
  </si>
  <si>
    <t>Omschrijving activiteiten</t>
  </si>
  <si>
    <t>Titel (bijv. business intelligence director)</t>
  </si>
  <si>
    <t>Aantal uur</t>
  </si>
  <si>
    <t>Waarde</t>
  </si>
  <si>
    <t>Bijv. training</t>
  </si>
  <si>
    <t>Vul in de tabel hieronder de tools, onderzoeken en activiteiten die geen onderdeel zijn van de geoffreerde fee, maar mogelijk wel interessant zijn voor het Voedingscentrum</t>
  </si>
  <si>
    <t>Tool/Activiteit</t>
  </si>
  <si>
    <t>Omschrijving</t>
  </si>
  <si>
    <t>Jaarlijkse kosten</t>
  </si>
  <si>
    <t>Categorie dienst</t>
  </si>
  <si>
    <t>Specificatie</t>
  </si>
  <si>
    <t>In fee</t>
  </si>
  <si>
    <t>op uurbasis</t>
  </si>
  <si>
    <t>Toelichting</t>
  </si>
  <si>
    <t>VOORBEELD: Kennisdeling</t>
  </si>
  <si>
    <t>Medialandschap presentatie</t>
  </si>
  <si>
    <t xml:space="preserve">X </t>
  </si>
  <si>
    <t>maximaal 2x per jaar</t>
  </si>
  <si>
    <t>Strategie en consultancy</t>
  </si>
  <si>
    <t>Mediabriefing &amp; debrief</t>
  </si>
  <si>
    <t>Afstemming partners (o.a. reclamebureau</t>
  </si>
  <si>
    <t>Strategie meetings</t>
  </si>
  <si>
    <t>Ontwikkelen jaarstrategie</t>
  </si>
  <si>
    <t>Ontwikkelen campagne strategie en mediaplannen</t>
  </si>
  <si>
    <t>Campagne management</t>
  </si>
  <si>
    <t>Uitwerking mediaplannen tot concreet inzetvoorstel offline</t>
  </si>
  <si>
    <t>Uitwerking mediaplannen tot concreet inzetvoorstel online</t>
  </si>
  <si>
    <t>Verbeteren plannen op specifieke KPI's</t>
  </si>
  <si>
    <t>Campagnebeheer / monitoring - offline</t>
  </si>
  <si>
    <t>Campagnebeheer / monitoring - online</t>
  </si>
  <si>
    <t>Campagnerapportage (updates)</t>
  </si>
  <si>
    <t>Campagne-analyse en evaluatie</t>
  </si>
  <si>
    <t>Paid display-video-social advertising optimalisatie</t>
  </si>
  <si>
    <t>Pixel en meetplannen inrichten</t>
  </si>
  <si>
    <t>Trafficking &amp; tagging</t>
  </si>
  <si>
    <t>Trading / buying</t>
  </si>
  <si>
    <t>Tradingstactiek voor inkoop offline &amp; online media</t>
  </si>
  <si>
    <t>Direct buying van display &amp; video</t>
  </si>
  <si>
    <t>Programmatic inkoop van display en video</t>
  </si>
  <si>
    <t>Inkoop paid social</t>
  </si>
  <si>
    <t>Onderhandelen jaarafspraken exploitanten</t>
  </si>
  <si>
    <t>Ad hoc onderhandelingen</t>
  </si>
  <si>
    <t>Evaluatie &amp; rapportage onderhandelingsresultaten</t>
  </si>
  <si>
    <t>Boeken van mediaruimte</t>
  </si>
  <si>
    <t>Annuleren van mediaruimte</t>
  </si>
  <si>
    <t>Monitoring &amp; evaluatie</t>
  </si>
  <si>
    <t>Monitoren van ingekochte campagnes online</t>
  </si>
  <si>
    <t>Monitoren van ingekochte campagnes offline</t>
  </si>
  <si>
    <t>Campagne rapportages bijhouden op dashboard</t>
  </si>
  <si>
    <t>Campagnes aanpassen op basis van resultaten</t>
  </si>
  <si>
    <t>Administratie / Accountmanagement</t>
  </si>
  <si>
    <t xml:space="preserve">Opties nemen, reserveren, bestelling, trafficking </t>
  </si>
  <si>
    <t>Materiaal- en leveringsspecificaties</t>
  </si>
  <si>
    <t>Plaatsingsopdrachten</t>
  </si>
  <si>
    <t>Procuratieformulieren</t>
  </si>
  <si>
    <t>Instructies voor uitzending / plaatsing</t>
  </si>
  <si>
    <t>Controle van plaatsingen</t>
  </si>
  <si>
    <t>Klachtenafhandeling</t>
  </si>
  <si>
    <t>Facturatie en betaling van media</t>
  </si>
  <si>
    <t>Updates commitments / afspraken met media</t>
  </si>
  <si>
    <t xml:space="preserve">Voortgangsmeetings / statusmeetings </t>
  </si>
  <si>
    <t>Urenregistratie (maandelijks) bijhouden en delen</t>
  </si>
  <si>
    <t>Facturatie opzetten en aanpassen</t>
  </si>
  <si>
    <t xml:space="preserve">Evaluatie samenwerking </t>
  </si>
  <si>
    <t>Inspiratiesessies</t>
  </si>
  <si>
    <t>Kennis delen</t>
  </si>
  <si>
    <t>&lt;…... Invullen.......&gt;</t>
  </si>
  <si>
    <t xml:space="preserve">5. Alle ingevulde prijzen  zijn All-in dat wil zeggen inclusief alle bijgehorende kosten zoals reiskosten etc. EXCLUSIEF BTW.                                                                 6. Opgegeven Prijzen dienen binnen de aangegeven bandbreedte te vallen. Op straffe van uitsluiting van de Inschrijving.                                                                                                             7. De tabbladen 6, 7, 8 en 9 worden niet meegenomen in de beoordeling Prijs, deze bedragen zijn wel bindend en onderdeel uit maken van de Raamovereenkomst. </t>
  </si>
  <si>
    <t>Prijzenblad instructie</t>
  </si>
  <si>
    <t>Bij meer beschikbare tools kan Inschrijver rijen invoegen</t>
  </si>
  <si>
    <r>
      <t>Vul in de tabel hieronder in welke activiteiten/diensten van Inschrijver binnen de fee vallen en welke op uurbasis worden doorberekend. Door het invullen van een '</t>
    </r>
    <r>
      <rPr>
        <b/>
        <sz val="11"/>
        <rFont val="Aptos"/>
        <family val="2"/>
      </rPr>
      <t>X'</t>
    </r>
    <r>
      <rPr>
        <sz val="11"/>
        <rFont val="Aptos"/>
        <family val="2"/>
      </rPr>
      <t xml:space="preserve"> geeft Inschrijver aan dat de werkzaamheden op uurbasis danwel in de fee worden verrekend</t>
    </r>
  </si>
  <si>
    <t>Informatie Inschrijver en ondertekening</t>
  </si>
  <si>
    <t>Totale kosten (uren) voor het maken van de mediastrategie Case Campagne Eetvragen</t>
  </si>
  <si>
    <t xml:space="preserve">De onderstaande tarieven betreffen de kosten voor technische tools die noodzakelijk zijn bij de inkoop van online media campagnes.  </t>
  </si>
  <si>
    <t>Uurtarief Inschrijver</t>
  </si>
  <si>
    <t>Fee Inschrijver</t>
  </si>
  <si>
    <t>P1. Uurtarieven</t>
  </si>
  <si>
    <t>P3. Kosten directe plaatsingen</t>
  </si>
  <si>
    <t>P1. UURTARIEVEN</t>
  </si>
  <si>
    <t>P2. FEE</t>
  </si>
  <si>
    <t>Kosten voor campagne ontwikkeling op basis van briefing</t>
  </si>
  <si>
    <t xml:space="preserve">In dit tabblad geeft Inschrijver het aantal uren per functieniveau aan dat gemoeid is met het ontwikkelen van een mediastrategie op basis van Subgunningscriterium K1.2: de Case Eetvragen campagne. De achtergrondinformatie benodigd voor het beantwoorden van deze opdracht is opgenomen in Bijlage 7: Case campagne Eetvragen. </t>
  </si>
  <si>
    <t>P3. Kosten per opdracht voor directe plaatsingen</t>
  </si>
  <si>
    <t>In het tabblad 'Functieomschrijving'  wordt benoemd hoe Inschrijver de functies onder 'Verantwoordelijkheden' benoemt.</t>
  </si>
  <si>
    <t>NB: de kosten voor de onderstaande tooling worden ingevuld zijn marktconform en betreffen de Out of Pocketkosten voor de Inschrijver (zonder opslag) exclusief BTW.</t>
  </si>
  <si>
    <t>Vul in de tabel hieronder de activiteiten die Inschrijver kosteloos wil aanbieden</t>
  </si>
  <si>
    <t xml:space="preserve">1. Inschrijver vult enkel de LICHT-GELE cellen in, incusief de onderdelen de niet meewegen in de beoordeling.                                                                                            2. Op alle tabbladen (1 t/m 9)  verstrekt Inschrijver informatie, met uitzondering van dit instructieblad en het Totaalblad (2)                                                                                     3. Het niet volledig invullen of wijzigen van het Prijzenblad leidt tot uitsluiting van de Inschrijving.                                                                                                                         4. Het wordt expliciet aangegeven als Inschrijver opmerkingen of rijen toe kan voegen. Op overige plaatsen is dit niet toegestaan. </t>
  </si>
  <si>
    <t xml:space="preserve">Deze instructie is een aanvulling op het Beschrijvend document p. 7.1 en Bijlage 5: Subgunningscriteria. </t>
  </si>
  <si>
    <t xml:space="preserve">In dit tabblad geeft Inschrijver de kosten weer voor een zogenaamde directe opdracht. Inschrijver verzorgt hierbij alleen de opdrachtbevestiging aan de mediapartner, de facturatie tussen media en bureau en de factuur van bureau naar het Voedingscentrum. Het Voedingscentrum levert hiervoor alle relevante informatie aan Inschrijver, zodat Inschrijver (opdrachtnemer) deze opdrachten kan verwerken. Gevraagd wordt om voor deze zogenaamde ‘directe plaatsingen’ een vaste kostprijs exclusief BTW per opdracht door te berekenen. NB: een directe opdracht kan uit meerdere plaatsingen bestaan. Ter indicatie: het betreft ongeveer 30-50 directe plaatsingen per jaar, verdeeld over ongeveer 20 opdrachten. Aan deze opgegeven aantallen kunnen Inschrijvers geen rechten ontlenen. </t>
  </si>
  <si>
    <t>Overige / aanvullende Inschrijver werkzaamheden:</t>
  </si>
  <si>
    <t>P2. Fee %</t>
  </si>
  <si>
    <t>TenderNed kenmerk: TN 608287</t>
  </si>
  <si>
    <t>Datum: 21 september 2026</t>
  </si>
  <si>
    <t>Versie:1</t>
  </si>
  <si>
    <t>Procedure: Europees, openbaar</t>
  </si>
  <si>
    <t>Aanbesteding: Mediadiensten voor het Voedingscentrum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</si>
</sst>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43" formatCode="_ * #,##0.00_ ;_ * \-#,##0.00_ ;_ * &quot;-&quot;??_ ;_ @_ "/>
    <numFmt numFmtId="164" formatCode="&quot;€&quot;\ #,##0.00"/>
    <numFmt numFmtId="165" formatCode="&quot;€&quot;\ #,##0"/>
    <numFmt numFmtId="166" formatCode="0.0%"/>
    <numFmt numFmtId="167" formatCode="#,##0.0"/>
    <numFmt numFmtId="168" formatCode="#,##0\ &quot;€&quot;"/>
    <numFmt numFmtId="169" formatCode="_-* #,##0.00_-;\-* #,##0.00_-;_-* &quot;-&quot;??_-;_-@_-"/>
    <numFmt numFmtId="170" formatCode="_-* #,##0.00\ _€_-;\-* #,##0.00\ _€_-;_-* &quot;-&quot;??\ _€_-;_-@_-"/>
    <numFmt numFmtId="171" formatCode="_(&quot;€&quot;\ * #,##0.00_);_(&quot;€&quot;\ * \(#,##0.00\);_(&quot;€&quot;\ * &quot;-&quot;??_);_(@_)"/>
  </numFmts>
  <fonts count="33" x14ac:knownFonts="1">
    <font>
      <sz val="11"/>
      <color theme="1"/>
      <name val="Calibri"/>
      <family val="2"/>
      <scheme val="minor"/>
    </font>
    <font>
      <sz val="11"/>
      <color theme="1"/>
      <name val="Calibri"/>
      <family val="2"/>
      <scheme val="minor"/>
    </font>
    <font>
      <sz val="10"/>
      <name val="Arial"/>
      <family val="2"/>
      <charset val="238"/>
    </font>
    <font>
      <sz val="10"/>
      <name val="Arial"/>
      <family val="2"/>
    </font>
    <font>
      <u/>
      <sz val="10"/>
      <color theme="10"/>
      <name val="Arial"/>
      <family val="2"/>
    </font>
    <font>
      <u/>
      <sz val="10"/>
      <color indexed="12"/>
      <name val="Times New Roman"/>
      <family val="1"/>
    </font>
    <font>
      <sz val="10"/>
      <color indexed="18"/>
      <name val="Arial"/>
      <family val="2"/>
    </font>
    <font>
      <sz val="10"/>
      <name val="MS Sans Serif"/>
      <family val="2"/>
    </font>
    <font>
      <sz val="9"/>
      <color theme="1"/>
      <name val="Verdana"/>
      <family val="2"/>
    </font>
    <font>
      <sz val="10"/>
      <color theme="0"/>
      <name val="Arial"/>
      <family val="2"/>
    </font>
    <font>
      <sz val="12"/>
      <color theme="1"/>
      <name val="Calibri"/>
      <family val="2"/>
      <scheme val="minor"/>
    </font>
    <font>
      <sz val="11"/>
      <name val="Aptos"/>
      <family val="2"/>
    </font>
    <font>
      <b/>
      <sz val="11"/>
      <color theme="0"/>
      <name val="Aptos"/>
      <family val="2"/>
    </font>
    <font>
      <b/>
      <sz val="11"/>
      <name val="Aptos"/>
      <family val="2"/>
    </font>
    <font>
      <sz val="11"/>
      <color theme="1"/>
      <name val="Aptos"/>
      <family val="2"/>
    </font>
    <font>
      <b/>
      <sz val="11"/>
      <color theme="1"/>
      <name val="Aptos"/>
      <family val="2"/>
    </font>
    <font>
      <sz val="11"/>
      <color rgb="FFFFFFFF"/>
      <name val="Aptos"/>
      <family val="2"/>
    </font>
    <font>
      <i/>
      <sz val="11"/>
      <color theme="1"/>
      <name val="Aptos"/>
      <family val="2"/>
    </font>
    <font>
      <b/>
      <i/>
      <sz val="11"/>
      <color theme="1"/>
      <name val="Aptos"/>
      <family val="2"/>
    </font>
    <font>
      <b/>
      <sz val="16"/>
      <color rgb="FF006600"/>
      <name val="Aptos"/>
      <family val="2"/>
    </font>
    <font>
      <i/>
      <sz val="11"/>
      <name val="Aptos"/>
      <family val="2"/>
    </font>
    <font>
      <sz val="11"/>
      <color rgb="FFFF0000"/>
      <name val="Aptos"/>
      <family val="2"/>
    </font>
    <font>
      <b/>
      <sz val="11"/>
      <color rgb="FFFFFFFF"/>
      <name val="Aptos"/>
      <family val="2"/>
    </font>
    <font>
      <b/>
      <sz val="11"/>
      <color rgb="FFFF0000"/>
      <name val="Aptos"/>
      <family val="2"/>
    </font>
    <font>
      <sz val="11"/>
      <color theme="5"/>
      <name val="Aptos"/>
      <family val="2"/>
    </font>
    <font>
      <b/>
      <i/>
      <sz val="11"/>
      <name val="Aptos"/>
      <family val="2"/>
    </font>
    <font>
      <sz val="11"/>
      <name val="Aptos"/>
      <family val="2"/>
    </font>
    <font>
      <b/>
      <sz val="11"/>
      <name val="Aptos"/>
      <family val="2"/>
    </font>
    <font>
      <b/>
      <sz val="11"/>
      <color theme="5"/>
      <name val="Aptos"/>
      <family val="2"/>
    </font>
    <font>
      <b/>
      <sz val="11"/>
      <color theme="1"/>
      <name val="Aptos"/>
      <family val="2"/>
    </font>
    <font>
      <sz val="11"/>
      <color rgb="FF000000"/>
      <name val="Aptos"/>
      <family val="2"/>
    </font>
    <font>
      <sz val="12"/>
      <color rgb="FF000000"/>
      <name val="Aptos"/>
      <family val="2"/>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5" tint="-0.24994659260841701"/>
        <bgColor indexed="64"/>
      </patternFill>
    </fill>
    <fill>
      <patternFill patternType="solid">
        <fgColor rgb="FF404040"/>
        <bgColor rgb="FF000000"/>
      </patternFill>
    </fill>
    <fill>
      <patternFill patternType="solid">
        <fgColor rgb="FFFFF2CC"/>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bottom/>
      <diagonal/>
    </border>
    <border>
      <left style="thin">
        <color auto="1"/>
      </left>
      <right style="thin">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46">
    <xf numFmtId="0" fontId="0" fillId="0" borderId="0"/>
    <xf numFmtId="0" fontId="3" fillId="0" borderId="0"/>
    <xf numFmtId="9" fontId="3" fillId="0" borderId="0"/>
    <xf numFmtId="0" fontId="3" fillId="0" borderId="0"/>
    <xf numFmtId="0" fontId="2" fillId="0" borderId="0"/>
    <xf numFmtId="0" fontId="3" fillId="0" borderId="0"/>
    <xf numFmtId="0" fontId="3" fillId="2" borderId="0"/>
    <xf numFmtId="0" fontId="3" fillId="0" borderId="0"/>
    <xf numFmtId="0" fontId="1" fillId="0" borderId="0"/>
    <xf numFmtId="0" fontId="3" fillId="0" borderId="0"/>
    <xf numFmtId="9" fontId="3" fillId="0" borderId="0"/>
    <xf numFmtId="0" fontId="4" fillId="0" borderId="0"/>
    <xf numFmtId="169" fontId="3" fillId="0" borderId="0"/>
    <xf numFmtId="9" fontId="1" fillId="0" borderId="0"/>
    <xf numFmtId="0" fontId="5" fillId="0" borderId="0">
      <alignment vertical="top"/>
      <protection locked="0"/>
    </xf>
    <xf numFmtId="169" fontId="3" fillId="0" borderId="0"/>
    <xf numFmtId="9" fontId="3" fillId="0" borderId="0"/>
    <xf numFmtId="0" fontId="3" fillId="0" borderId="0"/>
    <xf numFmtId="0" fontId="3" fillId="0" borderId="0"/>
    <xf numFmtId="0" fontId="3" fillId="0" borderId="0"/>
    <xf numFmtId="0" fontId="3" fillId="0" borderId="0"/>
    <xf numFmtId="3" fontId="6" fillId="0" borderId="0">
      <alignment horizontal="center" vertical="center"/>
    </xf>
    <xf numFmtId="0" fontId="7" fillId="0" borderId="0"/>
    <xf numFmtId="0" fontId="3" fillId="0" borderId="0"/>
    <xf numFmtId="9" fontId="3" fillId="0" borderId="0"/>
    <xf numFmtId="170" fontId="1" fillId="0" borderId="0"/>
    <xf numFmtId="0" fontId="3" fillId="0" borderId="0"/>
    <xf numFmtId="9" fontId="1" fillId="0" borderId="0"/>
    <xf numFmtId="43" fontId="3" fillId="0" borderId="0"/>
    <xf numFmtId="43" fontId="3" fillId="0" borderId="0"/>
    <xf numFmtId="0" fontId="3" fillId="0" borderId="0"/>
    <xf numFmtId="0" fontId="1" fillId="0" borderId="0"/>
    <xf numFmtId="0" fontId="8" fillId="0" borderId="0"/>
    <xf numFmtId="0" fontId="9" fillId="3" borderId="0"/>
    <xf numFmtId="0" fontId="3" fillId="0" borderId="0"/>
    <xf numFmtId="0" fontId="1" fillId="0" borderId="0"/>
    <xf numFmtId="0" fontId="3" fillId="0" borderId="0"/>
    <xf numFmtId="171" fontId="3" fillId="0" borderId="0"/>
    <xf numFmtId="0" fontId="3" fillId="0" borderId="0"/>
    <xf numFmtId="169" fontId="3" fillId="0" borderId="0"/>
    <xf numFmtId="0" fontId="10" fillId="0" borderId="0"/>
    <xf numFmtId="0" fontId="3" fillId="0" borderId="0"/>
    <xf numFmtId="9" fontId="3" fillId="0" borderId="0"/>
    <xf numFmtId="0" fontId="3" fillId="0" borderId="0"/>
    <xf numFmtId="171" fontId="3" fillId="0" borderId="0"/>
    <xf numFmtId="0" fontId="3" fillId="0" borderId="0"/>
  </cellStyleXfs>
  <cellXfs count="284">
    <xf numFmtId="0" fontId="0" fillId="0" borderId="0" xfId="0"/>
    <xf numFmtId="0" fontId="11" fillId="0" borderId="0" xfId="1" applyFont="1"/>
    <xf numFmtId="0" fontId="11" fillId="0" borderId="0" xfId="1" applyFont="1" applyAlignment="1">
      <alignment horizontal="left" vertical="center"/>
    </xf>
    <xf numFmtId="0" fontId="11" fillId="2" borderId="0" xfId="8" applyFont="1" applyFill="1"/>
    <xf numFmtId="0" fontId="13" fillId="0" borderId="0" xfId="1" applyFont="1" applyAlignment="1">
      <alignment horizontal="lef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applyAlignment="1">
      <alignment horizontal="left" wrapText="1"/>
    </xf>
    <xf numFmtId="0" fontId="11" fillId="0" borderId="0" xfId="3" applyFont="1" applyAlignment="1">
      <alignment horizontal="left" vertical="center"/>
    </xf>
    <xf numFmtId="0" fontId="11" fillId="0" borderId="0" xfId="3" applyFont="1" applyAlignment="1">
      <alignment horizontal="center" vertical="center"/>
    </xf>
    <xf numFmtId="0" fontId="11" fillId="0" borderId="0" xfId="1" applyFont="1" applyAlignment="1">
      <alignment horizontal="left"/>
    </xf>
    <xf numFmtId="0" fontId="13" fillId="0" borderId="0" xfId="3" applyFont="1" applyAlignment="1">
      <alignment horizontal="left" vertical="top" wrapText="1"/>
    </xf>
    <xf numFmtId="0" fontId="13" fillId="0" borderId="0" xfId="3" applyFont="1" applyAlignment="1">
      <alignment horizontal="center" vertical="top" wrapText="1"/>
    </xf>
    <xf numFmtId="0" fontId="15" fillId="0" borderId="0" xfId="13" applyNumberFormat="1" applyFont="1" applyAlignment="1">
      <alignment horizontal="center" vertical="center"/>
    </xf>
    <xf numFmtId="10" fontId="12" fillId="0" borderId="0" xfId="13" applyNumberFormat="1" applyFont="1" applyAlignment="1">
      <alignment horizontal="center" vertical="center"/>
    </xf>
    <xf numFmtId="3" fontId="15" fillId="0" borderId="0" xfId="0" applyNumberFormat="1" applyFont="1" applyAlignment="1">
      <alignment horizontal="left" vertical="center"/>
    </xf>
    <xf numFmtId="3" fontId="15" fillId="0" borderId="0" xfId="23" applyNumberFormat="1" applyFont="1" applyAlignment="1">
      <alignment horizontal="left" vertical="center"/>
    </xf>
    <xf numFmtId="0" fontId="14" fillId="0" borderId="0" xfId="1" applyFont="1"/>
    <xf numFmtId="0" fontId="14" fillId="0" borderId="0" xfId="38" applyFont="1"/>
    <xf numFmtId="0" fontId="14" fillId="0" borderId="0" xfId="38" applyFont="1" applyAlignment="1">
      <alignment wrapText="1"/>
    </xf>
    <xf numFmtId="0" fontId="19" fillId="0" borderId="0" xfId="0" applyFont="1"/>
    <xf numFmtId="0" fontId="11" fillId="0" borderId="0" xfId="0" applyFont="1"/>
    <xf numFmtId="0" fontId="11" fillId="0" borderId="0" xfId="0" applyFont="1" applyAlignment="1">
      <alignment horizontal="center"/>
    </xf>
    <xf numFmtId="0" fontId="11" fillId="0" borderId="0" xfId="0" applyFont="1" applyAlignment="1">
      <alignment horizontal="left"/>
    </xf>
    <xf numFmtId="0" fontId="15" fillId="0" borderId="0" xfId="38" applyFont="1"/>
    <xf numFmtId="0" fontId="11" fillId="0" borderId="0" xfId="0" applyFont="1" applyAlignment="1">
      <alignment horizontal="left" wrapText="1"/>
    </xf>
    <xf numFmtId="3" fontId="13" fillId="0" borderId="0" xfId="0" applyNumberFormat="1" applyFont="1" applyAlignment="1">
      <alignment horizontal="left" vertical="center"/>
    </xf>
    <xf numFmtId="3" fontId="13" fillId="0" borderId="0" xfId="23" applyNumberFormat="1" applyFont="1" applyAlignment="1">
      <alignment horizontal="left" vertical="center"/>
    </xf>
    <xf numFmtId="0" fontId="13" fillId="0" borderId="0" xfId="13" applyNumberFormat="1" applyFont="1" applyAlignment="1">
      <alignment horizontal="center" vertical="center"/>
    </xf>
    <xf numFmtId="0" fontId="13" fillId="6" borderId="8" xfId="0" applyFont="1" applyFill="1" applyBorder="1" applyAlignment="1">
      <alignment horizontal="left" vertical="center" wrapText="1"/>
    </xf>
    <xf numFmtId="0" fontId="13" fillId="6" borderId="8" xfId="3" applyFont="1" applyFill="1" applyBorder="1"/>
    <xf numFmtId="10" fontId="14" fillId="0" borderId="8" xfId="13" applyNumberFormat="1" applyFont="1" applyBorder="1" applyAlignment="1">
      <alignment horizontal="center" wrapText="1"/>
    </xf>
    <xf numFmtId="10" fontId="14" fillId="0" borderId="9" xfId="13" applyNumberFormat="1" applyFont="1" applyBorder="1" applyAlignment="1">
      <alignment horizontal="center" wrapText="1"/>
    </xf>
    <xf numFmtId="10" fontId="15" fillId="6" borderId="19" xfId="13" applyNumberFormat="1" applyFont="1" applyFill="1" applyBorder="1" applyAlignment="1">
      <alignment horizontal="center" wrapText="1"/>
    </xf>
    <xf numFmtId="10" fontId="15" fillId="6" borderId="20" xfId="13" applyNumberFormat="1" applyFont="1" applyFill="1" applyBorder="1" applyAlignment="1">
      <alignment horizontal="center" wrapText="1"/>
    </xf>
    <xf numFmtId="0" fontId="13" fillId="6" borderId="10" xfId="23" applyFont="1" applyFill="1" applyBorder="1" applyAlignment="1">
      <alignment horizontal="left" vertical="center" wrapText="1"/>
    </xf>
    <xf numFmtId="0" fontId="13" fillId="6" borderId="10" xfId="3" applyFont="1" applyFill="1" applyBorder="1" applyAlignment="1">
      <alignment horizontal="center" vertical="center" wrapText="1"/>
    </xf>
    <xf numFmtId="0" fontId="13" fillId="0" borderId="0" xfId="1" applyFont="1" applyAlignment="1">
      <alignment horizontal="left" wrapText="1"/>
    </xf>
    <xf numFmtId="0" fontId="13" fillId="0" borderId="0" xfId="41" applyFont="1"/>
    <xf numFmtId="0" fontId="11" fillId="0" borderId="0" xfId="41" applyFont="1"/>
    <xf numFmtId="0" fontId="11" fillId="0" borderId="0" xfId="41" applyFont="1" applyAlignment="1">
      <alignment horizontal="center"/>
    </xf>
    <xf numFmtId="0" fontId="11" fillId="0" borderId="0" xfId="40" applyFont="1"/>
    <xf numFmtId="0" fontId="13" fillId="0" borderId="1" xfId="41" applyFont="1" applyBorder="1"/>
    <xf numFmtId="0" fontId="13" fillId="0" borderId="0" xfId="43" applyFont="1" applyAlignment="1">
      <alignment horizontal="center" vertical="center" wrapText="1"/>
    </xf>
    <xf numFmtId="9" fontId="14" fillId="0" borderId="8" xfId="38" applyNumberFormat="1" applyFont="1" applyBorder="1" applyAlignment="1">
      <alignment horizontal="center" wrapText="1"/>
    </xf>
    <xf numFmtId="0" fontId="15" fillId="6" borderId="19" xfId="38" applyFont="1" applyFill="1" applyBorder="1" applyAlignment="1">
      <alignment horizontal="center" wrapText="1"/>
    </xf>
    <xf numFmtId="9" fontId="14" fillId="0" borderId="9" xfId="38" applyNumberFormat="1" applyFont="1" applyBorder="1" applyAlignment="1">
      <alignment horizontal="center" wrapText="1"/>
    </xf>
    <xf numFmtId="0" fontId="15" fillId="0" borderId="0" xfId="0" applyFont="1"/>
    <xf numFmtId="0" fontId="21" fillId="0" borderId="0" xfId="0" applyFont="1"/>
    <xf numFmtId="0" fontId="22" fillId="4" borderId="2" xfId="0" applyFont="1" applyFill="1" applyBorder="1"/>
    <xf numFmtId="0" fontId="22" fillId="4" borderId="3" xfId="0" applyFont="1" applyFill="1" applyBorder="1"/>
    <xf numFmtId="0" fontId="22" fillId="4" borderId="3" xfId="0" applyFont="1" applyFill="1" applyBorder="1" applyAlignment="1">
      <alignment horizontal="center"/>
    </xf>
    <xf numFmtId="0" fontId="22" fillId="4" borderId="4" xfId="0" applyFont="1" applyFill="1" applyBorder="1" applyAlignment="1">
      <alignment horizontal="center"/>
    </xf>
    <xf numFmtId="0" fontId="11" fillId="0" borderId="0" xfId="1" applyFont="1" applyAlignment="1">
      <alignment horizontal="center" vertical="center"/>
    </xf>
    <xf numFmtId="0" fontId="23" fillId="0" borderId="0" xfId="1" applyFont="1" applyAlignment="1">
      <alignment horizontal="left" vertical="center"/>
    </xf>
    <xf numFmtId="0" fontId="21" fillId="0" borderId="0" xfId="1" applyFont="1" applyAlignment="1">
      <alignment horizontal="left" vertical="top" wrapText="1"/>
    </xf>
    <xf numFmtId="0" fontId="11" fillId="0" borderId="0" xfId="5" applyFont="1" applyAlignment="1">
      <alignment horizontal="center" vertical="top" wrapText="1"/>
    </xf>
    <xf numFmtId="0" fontId="11" fillId="0" borderId="0" xfId="5" applyFont="1" applyAlignment="1">
      <alignment horizontal="left" vertical="top" wrapText="1"/>
    </xf>
    <xf numFmtId="0" fontId="11" fillId="0" borderId="0" xfId="23" applyFont="1" applyAlignment="1">
      <alignment horizontal="center"/>
    </xf>
    <xf numFmtId="0" fontId="13" fillId="6" borderId="9" xfId="23" applyFont="1" applyFill="1" applyBorder="1" applyAlignment="1">
      <alignment horizontal="center" wrapText="1"/>
    </xf>
    <xf numFmtId="0" fontId="13" fillId="6" borderId="9" xfId="3" applyFont="1" applyFill="1" applyBorder="1" applyAlignment="1">
      <alignment horizontal="center" wrapText="1"/>
    </xf>
    <xf numFmtId="0" fontId="20" fillId="0" borderId="0" xfId="0" applyFont="1"/>
    <xf numFmtId="0" fontId="26" fillId="0" borderId="0" xfId="0" applyFont="1"/>
    <xf numFmtId="0" fontId="26" fillId="2" borderId="0" xfId="0" applyFont="1" applyFill="1"/>
    <xf numFmtId="0" fontId="21" fillId="0" borderId="0" xfId="1" applyFont="1" applyAlignment="1">
      <alignment horizontal="left" vertical="center"/>
    </xf>
    <xf numFmtId="3" fontId="23" fillId="0" borderId="0" xfId="0" applyNumberFormat="1" applyFont="1" applyAlignment="1">
      <alignment horizontal="left" vertical="center"/>
    </xf>
    <xf numFmtId="0" fontId="23" fillId="0" borderId="0" xfId="0" applyFont="1"/>
    <xf numFmtId="0" fontId="23" fillId="0" borderId="0" xfId="38" applyFont="1"/>
    <xf numFmtId="0" fontId="13" fillId="0" borderId="10" xfId="1" applyFont="1" applyBorder="1"/>
    <xf numFmtId="0" fontId="11" fillId="0" borderId="9" xfId="1" applyFont="1" applyBorder="1"/>
    <xf numFmtId="0" fontId="24" fillId="0" borderId="0" xfId="0" applyFont="1"/>
    <xf numFmtId="0" fontId="28" fillId="0" borderId="0" xfId="41" applyFont="1"/>
    <xf numFmtId="0" fontId="23" fillId="0" borderId="0" xfId="41" applyFont="1"/>
    <xf numFmtId="0" fontId="29" fillId="2" borderId="0" xfId="0" applyFont="1" applyFill="1"/>
    <xf numFmtId="0" fontId="14" fillId="2" borderId="0" xfId="0" applyFont="1" applyFill="1"/>
    <xf numFmtId="0" fontId="13" fillId="6" borderId="8" xfId="0" applyFont="1" applyFill="1" applyBorder="1" applyAlignment="1">
      <alignment horizontal="left" wrapText="1"/>
    </xf>
    <xf numFmtId="0" fontId="14" fillId="0" borderId="0" xfId="0" applyFont="1"/>
    <xf numFmtId="164" fontId="15" fillId="0" borderId="0" xfId="13" applyNumberFormat="1" applyFont="1" applyAlignment="1">
      <alignment horizontal="center" vertical="center"/>
    </xf>
    <xf numFmtId="164" fontId="14" fillId="0" borderId="0" xfId="0" applyNumberFormat="1" applyFont="1" applyAlignment="1">
      <alignment horizontal="center" vertical="center"/>
    </xf>
    <xf numFmtId="164" fontId="12" fillId="0" borderId="0" xfId="13" applyNumberFormat="1" applyFont="1" applyAlignment="1">
      <alignment horizontal="center" vertical="center"/>
    </xf>
    <xf numFmtId="165" fontId="16" fillId="0" borderId="0" xfId="0" applyNumberFormat="1" applyFont="1" applyAlignment="1">
      <alignment horizontal="center" vertical="center"/>
    </xf>
    <xf numFmtId="164" fontId="14" fillId="0" borderId="0" xfId="13" quotePrefix="1" applyNumberFormat="1" applyFont="1" applyAlignment="1">
      <alignment horizontal="left" vertical="center"/>
    </xf>
    <xf numFmtId="166" fontId="15" fillId="0" borderId="0" xfId="13" applyNumberFormat="1" applyFont="1" applyAlignment="1">
      <alignment horizontal="center" vertical="center"/>
    </xf>
    <xf numFmtId="166" fontId="14" fillId="0" borderId="0" xfId="13" applyNumberFormat="1" applyFont="1" applyAlignment="1">
      <alignment horizontal="center" vertical="center"/>
    </xf>
    <xf numFmtId="164" fontId="12" fillId="0" borderId="0" xfId="13" quotePrefix="1" applyNumberFormat="1" applyFont="1" applyAlignment="1">
      <alignment horizontal="center" vertical="center"/>
    </xf>
    <xf numFmtId="165" fontId="17" fillId="0" borderId="8" xfId="38" applyNumberFormat="1" applyFont="1" applyBorder="1" applyAlignment="1">
      <alignment horizontal="right" vertical="center" wrapText="1"/>
    </xf>
    <xf numFmtId="165" fontId="18" fillId="6" borderId="18" xfId="38" applyNumberFormat="1" applyFont="1" applyFill="1" applyBorder="1" applyAlignment="1">
      <alignment horizontal="right" vertical="center" wrapText="1"/>
    </xf>
    <xf numFmtId="165" fontId="17" fillId="0" borderId="9" xfId="38" applyNumberFormat="1" applyFont="1" applyBorder="1" applyAlignment="1">
      <alignment horizontal="right" vertical="center" wrapText="1"/>
    </xf>
    <xf numFmtId="164" fontId="13" fillId="0" borderId="0" xfId="13" applyNumberFormat="1" applyFont="1" applyAlignment="1">
      <alignment horizontal="center" vertical="center"/>
    </xf>
    <xf numFmtId="165" fontId="11" fillId="0" borderId="0" xfId="0" applyNumberFormat="1" applyFont="1" applyAlignment="1">
      <alignment horizontal="center" vertical="center"/>
    </xf>
    <xf numFmtId="166" fontId="11" fillId="0" borderId="0" xfId="42" applyNumberFormat="1" applyFont="1" applyAlignment="1">
      <alignment horizontal="center"/>
    </xf>
    <xf numFmtId="0" fontId="13" fillId="0" borderId="28" xfId="3" applyFont="1" applyBorder="1" applyAlignment="1">
      <alignment horizontal="left" vertical="center"/>
    </xf>
    <xf numFmtId="9" fontId="11" fillId="2" borderId="28" xfId="2" applyFont="1" applyFill="1" applyBorder="1" applyAlignment="1">
      <alignment horizontal="left" vertical="center"/>
    </xf>
    <xf numFmtId="168" fontId="11" fillId="5" borderId="28" xfId="1" applyNumberFormat="1" applyFont="1" applyFill="1" applyBorder="1" applyAlignment="1">
      <alignment horizontal="left" vertical="center" wrapText="1"/>
    </xf>
    <xf numFmtId="3" fontId="13" fillId="6" borderId="28" xfId="23" applyNumberFormat="1" applyFont="1" applyFill="1" applyBorder="1" applyAlignment="1">
      <alignment horizontal="left" vertical="center"/>
    </xf>
    <xf numFmtId="164" fontId="13" fillId="6" borderId="28" xfId="13" applyNumberFormat="1" applyFont="1" applyFill="1" applyBorder="1" applyAlignment="1">
      <alignment horizontal="center" vertical="center"/>
    </xf>
    <xf numFmtId="164" fontId="11" fillId="6" borderId="28" xfId="13" applyNumberFormat="1" applyFont="1" applyFill="1" applyBorder="1" applyAlignment="1">
      <alignment horizontal="center" vertical="center"/>
    </xf>
    <xf numFmtId="3" fontId="15" fillId="0" borderId="28" xfId="23" applyNumberFormat="1" applyFont="1" applyBorder="1" applyAlignment="1">
      <alignment horizontal="left" vertical="center"/>
    </xf>
    <xf numFmtId="164" fontId="15" fillId="0" borderId="28" xfId="13" applyNumberFormat="1" applyFont="1" applyBorder="1" applyAlignment="1">
      <alignment horizontal="center" vertical="center"/>
    </xf>
    <xf numFmtId="3" fontId="15" fillId="0" borderId="28" xfId="0" applyNumberFormat="1" applyFont="1" applyBorder="1" applyAlignment="1">
      <alignment horizontal="left" vertical="center"/>
    </xf>
    <xf numFmtId="3" fontId="15" fillId="6" borderId="28" xfId="23" applyNumberFormat="1" applyFont="1" applyFill="1" applyBorder="1" applyAlignment="1">
      <alignment horizontal="left" vertical="center"/>
    </xf>
    <xf numFmtId="164" fontId="15" fillId="6" borderId="28" xfId="13" applyNumberFormat="1" applyFont="1" applyFill="1" applyBorder="1" applyAlignment="1">
      <alignment horizontal="center" vertical="center"/>
    </xf>
    <xf numFmtId="0" fontId="13" fillId="6" borderId="28" xfId="23" applyFont="1" applyFill="1" applyBorder="1" applyAlignment="1">
      <alignment horizontal="left" vertical="center" wrapText="1"/>
    </xf>
    <xf numFmtId="0" fontId="13" fillId="6" borderId="28" xfId="3" applyFont="1" applyFill="1" applyBorder="1" applyAlignment="1">
      <alignment horizontal="center" vertical="center" wrapText="1"/>
    </xf>
    <xf numFmtId="3" fontId="13" fillId="0" borderId="28" xfId="23" applyNumberFormat="1" applyFont="1" applyBorder="1" applyAlignment="1">
      <alignment horizontal="left" vertical="center"/>
    </xf>
    <xf numFmtId="166" fontId="13" fillId="0" borderId="28" xfId="13" applyNumberFormat="1" applyFont="1" applyBorder="1" applyAlignment="1">
      <alignment horizontal="center" vertical="center"/>
    </xf>
    <xf numFmtId="10" fontId="11" fillId="0" borderId="28" xfId="13" applyNumberFormat="1" applyFont="1" applyBorder="1" applyAlignment="1">
      <alignment horizontal="center" vertical="center"/>
    </xf>
    <xf numFmtId="164" fontId="13" fillId="6" borderId="28" xfId="13" quotePrefix="1" applyNumberFormat="1" applyFont="1" applyFill="1" applyBorder="1" applyAlignment="1">
      <alignment horizontal="left" vertical="center"/>
    </xf>
    <xf numFmtId="166" fontId="13" fillId="6" borderId="28" xfId="13" applyNumberFormat="1" applyFont="1" applyFill="1" applyBorder="1" applyAlignment="1">
      <alignment horizontal="center" vertical="center"/>
    </xf>
    <xf numFmtId="166" fontId="11" fillId="6" borderId="28" xfId="13" applyNumberFormat="1" applyFont="1" applyFill="1" applyBorder="1" applyAlignment="1">
      <alignment horizontal="center" vertical="center"/>
    </xf>
    <xf numFmtId="164" fontId="13" fillId="6" borderId="28" xfId="13" quotePrefix="1" applyNumberFormat="1" applyFont="1" applyFill="1" applyBorder="1" applyAlignment="1">
      <alignment horizontal="center" vertical="center"/>
    </xf>
    <xf numFmtId="10" fontId="13" fillId="6" borderId="28" xfId="13" applyNumberFormat="1" applyFont="1" applyFill="1" applyBorder="1" applyAlignment="1">
      <alignment horizontal="center" vertical="center"/>
    </xf>
    <xf numFmtId="0" fontId="13" fillId="6" borderId="28" xfId="30" applyFont="1" applyFill="1" applyBorder="1" applyAlignment="1">
      <alignment horizontal="left" vertical="center"/>
    </xf>
    <xf numFmtId="0" fontId="13" fillId="6" borderId="28" xfId="30" applyFont="1" applyFill="1" applyBorder="1" applyAlignment="1">
      <alignment horizontal="center" vertical="center"/>
    </xf>
    <xf numFmtId="0" fontId="13" fillId="6" borderId="28" xfId="38" applyFont="1" applyFill="1" applyBorder="1" applyAlignment="1">
      <alignment vertical="top" wrapText="1" shrinkToFit="1"/>
    </xf>
    <xf numFmtId="0" fontId="13" fillId="6" borderId="28" xfId="38" applyFont="1" applyFill="1" applyBorder="1" applyAlignment="1">
      <alignment horizontal="center" vertical="top" wrapText="1"/>
    </xf>
    <xf numFmtId="0" fontId="14" fillId="0" borderId="28" xfId="38" applyFont="1" applyBorder="1" applyAlignment="1">
      <alignment horizontal="right" vertical="top" wrapText="1"/>
    </xf>
    <xf numFmtId="0" fontId="14" fillId="0" borderId="28" xfId="38" applyFont="1" applyBorder="1" applyAlignment="1">
      <alignment horizontal="center"/>
    </xf>
    <xf numFmtId="10" fontId="14" fillId="0" borderId="28" xfId="13" applyNumberFormat="1" applyFont="1" applyBorder="1" applyAlignment="1">
      <alignment horizontal="center" wrapText="1"/>
    </xf>
    <xf numFmtId="165" fontId="17" fillId="0" borderId="28" xfId="38" applyNumberFormat="1" applyFont="1" applyBorder="1" applyAlignment="1">
      <alignment horizontal="right" vertical="center" wrapText="1"/>
    </xf>
    <xf numFmtId="9" fontId="14" fillId="0" borderId="28" xfId="38" applyNumberFormat="1" applyFont="1" applyBorder="1" applyAlignment="1">
      <alignment horizontal="center" wrapText="1"/>
    </xf>
    <xf numFmtId="164" fontId="17" fillId="0" borderId="28" xfId="38" applyNumberFormat="1" applyFont="1" applyBorder="1" applyAlignment="1">
      <alignment horizontal="right" vertical="center" wrapText="1"/>
    </xf>
    <xf numFmtId="0" fontId="14" fillId="0" borderId="28" xfId="38" applyFont="1" applyBorder="1" applyAlignment="1">
      <alignment horizontal="center" wrapText="1"/>
    </xf>
    <xf numFmtId="0" fontId="13" fillId="6" borderId="28" xfId="23" applyFont="1" applyFill="1" applyBorder="1" applyAlignment="1">
      <alignment horizontal="center" vertical="center" wrapText="1"/>
    </xf>
    <xf numFmtId="164" fontId="14" fillId="0" borderId="28" xfId="13" applyNumberFormat="1" applyFont="1" applyBorder="1" applyAlignment="1">
      <alignment horizontal="center" vertical="center"/>
    </xf>
    <xf numFmtId="164" fontId="11" fillId="0" borderId="28" xfId="13" applyNumberFormat="1" applyFont="1" applyBorder="1" applyAlignment="1">
      <alignment horizontal="center" vertical="center"/>
    </xf>
    <xf numFmtId="3" fontId="11" fillId="6" borderId="28" xfId="23" applyNumberFormat="1" applyFont="1" applyFill="1" applyBorder="1" applyAlignment="1">
      <alignment horizontal="left" vertical="center"/>
    </xf>
    <xf numFmtId="3" fontId="13" fillId="0" borderId="28" xfId="0" applyNumberFormat="1" applyFont="1" applyBorder="1" applyAlignment="1">
      <alignment horizontal="left" vertical="center"/>
    </xf>
    <xf numFmtId="0" fontId="13" fillId="6" borderId="28" xfId="41" applyFont="1" applyFill="1" applyBorder="1" applyAlignment="1">
      <alignment vertical="center"/>
    </xf>
    <xf numFmtId="0" fontId="13" fillId="6" borderId="28" xfId="43" applyFont="1" applyFill="1" applyBorder="1" applyAlignment="1">
      <alignment horizontal="center" vertical="center" wrapText="1"/>
    </xf>
    <xf numFmtId="0" fontId="13" fillId="0" borderId="28" xfId="41" applyFont="1" applyBorder="1"/>
    <xf numFmtId="0" fontId="13" fillId="6" borderId="28" xfId="41" applyFont="1" applyFill="1" applyBorder="1" applyAlignment="1">
      <alignment horizontal="center" vertical="center"/>
    </xf>
    <xf numFmtId="0" fontId="13" fillId="6" borderId="28" xfId="41" applyFont="1" applyFill="1" applyBorder="1" applyAlignment="1">
      <alignment horizontal="center" vertical="center" wrapText="1"/>
    </xf>
    <xf numFmtId="167" fontId="20" fillId="0" borderId="28" xfId="41" applyNumberFormat="1" applyFont="1" applyBorder="1" applyAlignment="1">
      <alignment horizontal="left"/>
    </xf>
    <xf numFmtId="0" fontId="13" fillId="6" borderId="28" xfId="35" applyFont="1" applyFill="1" applyBorder="1" applyAlignment="1">
      <alignment vertical="center"/>
    </xf>
    <xf numFmtId="0" fontId="13" fillId="6" borderId="28" xfId="41" applyFont="1" applyFill="1" applyBorder="1"/>
    <xf numFmtId="0" fontId="13" fillId="6" borderId="28" xfId="41" applyFont="1" applyFill="1" applyBorder="1" applyAlignment="1">
      <alignment vertical="center" wrapText="1"/>
    </xf>
    <xf numFmtId="0" fontId="11" fillId="0" borderId="28" xfId="41" applyFont="1" applyBorder="1"/>
    <xf numFmtId="167" fontId="11" fillId="0" borderId="28" xfId="41" applyNumberFormat="1" applyFont="1" applyBorder="1" applyAlignment="1">
      <alignment horizontal="left"/>
    </xf>
    <xf numFmtId="0" fontId="13" fillId="6" borderId="28" xfId="35" applyFont="1" applyFill="1" applyBorder="1"/>
    <xf numFmtId="168" fontId="11" fillId="2" borderId="0" xfId="1" applyNumberFormat="1" applyFont="1" applyFill="1" applyAlignment="1">
      <alignment horizontal="left" vertical="center" wrapText="1"/>
    </xf>
    <xf numFmtId="168" fontId="11" fillId="2" borderId="10" xfId="1" applyNumberFormat="1" applyFont="1" applyFill="1" applyBorder="1" applyAlignment="1">
      <alignment horizontal="left" vertical="center" wrapText="1"/>
    </xf>
    <xf numFmtId="168" fontId="11" fillId="2" borderId="9" xfId="1" applyNumberFormat="1" applyFont="1" applyFill="1" applyBorder="1" applyAlignment="1">
      <alignment horizontal="left" vertical="center" wrapText="1"/>
    </xf>
    <xf numFmtId="0" fontId="13" fillId="6" borderId="28" xfId="5" applyFont="1" applyFill="1" applyBorder="1" applyAlignment="1">
      <alignment horizontal="left" vertical="center" wrapText="1"/>
    </xf>
    <xf numFmtId="9" fontId="11" fillId="6" borderId="28" xfId="2" applyFont="1" applyFill="1" applyBorder="1" applyAlignment="1">
      <alignment horizontal="left" vertical="center"/>
    </xf>
    <xf numFmtId="0" fontId="11" fillId="6" borderId="28" xfId="5" applyFont="1" applyFill="1" applyBorder="1" applyAlignment="1">
      <alignment horizontal="left" vertical="center" wrapText="1"/>
    </xf>
    <xf numFmtId="0" fontId="13" fillId="6" borderId="2" xfId="0" applyFont="1" applyFill="1" applyBorder="1" applyAlignment="1">
      <alignment vertical="center" wrapText="1"/>
    </xf>
    <xf numFmtId="0" fontId="13" fillId="6" borderId="2" xfId="0" applyFont="1" applyFill="1" applyBorder="1" applyAlignment="1">
      <alignment horizontal="center" vertical="center" wrapText="1"/>
    </xf>
    <xf numFmtId="0" fontId="11" fillId="0" borderId="15" xfId="0" applyFont="1" applyBorder="1"/>
    <xf numFmtId="0" fontId="11" fillId="0" borderId="28" xfId="0" applyFont="1" applyBorder="1" applyAlignment="1">
      <alignment horizontal="center" vertical="center"/>
    </xf>
    <xf numFmtId="44" fontId="11" fillId="0" borderId="28" xfId="0" applyNumberFormat="1" applyFont="1" applyBorder="1"/>
    <xf numFmtId="2" fontId="11" fillId="0" borderId="16" xfId="0" applyNumberFormat="1" applyFont="1" applyBorder="1"/>
    <xf numFmtId="10" fontId="11" fillId="0" borderId="28" xfId="13" applyNumberFormat="1" applyFont="1" applyBorder="1"/>
    <xf numFmtId="0" fontId="11" fillId="0" borderId="13" xfId="0" applyFont="1" applyBorder="1"/>
    <xf numFmtId="44" fontId="11" fillId="0" borderId="14" xfId="0" applyNumberFormat="1" applyFont="1" applyBorder="1"/>
    <xf numFmtId="2" fontId="11" fillId="0" borderId="17" xfId="0" applyNumberFormat="1" applyFont="1" applyBorder="1"/>
    <xf numFmtId="0" fontId="13" fillId="7" borderId="5" xfId="0" applyFont="1" applyFill="1" applyBorder="1" applyAlignment="1">
      <alignment vertical="center" wrapText="1"/>
    </xf>
    <xf numFmtId="0" fontId="13" fillId="7" borderId="11" xfId="0" applyFont="1" applyFill="1" applyBorder="1" applyAlignment="1">
      <alignment horizontal="center"/>
    </xf>
    <xf numFmtId="2" fontId="15" fillId="7" borderId="1" xfId="0" applyNumberFormat="1" applyFont="1" applyFill="1" applyBorder="1"/>
    <xf numFmtId="164" fontId="11" fillId="0" borderId="12" xfId="13" applyNumberFormat="1" applyFont="1" applyBorder="1" applyAlignment="1">
      <alignment horizontal="center" vertical="center"/>
    </xf>
    <xf numFmtId="0" fontId="21" fillId="2" borderId="0" xfId="0" applyFont="1" applyFill="1"/>
    <xf numFmtId="0" fontId="19" fillId="2" borderId="0" xfId="1" applyFont="1" applyFill="1" applyAlignment="1">
      <alignment horizontal="left"/>
    </xf>
    <xf numFmtId="3" fontId="13" fillId="6" borderId="28" xfId="0" applyNumberFormat="1" applyFont="1" applyFill="1" applyBorder="1" applyAlignment="1">
      <alignment horizontal="left" vertical="center"/>
    </xf>
    <xf numFmtId="9" fontId="11" fillId="0" borderId="28" xfId="13" quotePrefix="1" applyFont="1" applyBorder="1" applyAlignment="1">
      <alignment horizontal="center" vertical="center"/>
    </xf>
    <xf numFmtId="3" fontId="11" fillId="0" borderId="28" xfId="23" applyNumberFormat="1" applyFont="1" applyBorder="1" applyAlignment="1">
      <alignment horizontal="left" vertical="center" wrapText="1"/>
    </xf>
    <xf numFmtId="3" fontId="11" fillId="0" borderId="28" xfId="23" applyNumberFormat="1" applyFont="1" applyBorder="1" applyAlignment="1">
      <alignment horizontal="left" vertical="center"/>
    </xf>
    <xf numFmtId="0" fontId="11" fillId="0" borderId="0" xfId="0" applyFont="1" applyProtection="1">
      <protection locked="0"/>
    </xf>
    <xf numFmtId="0" fontId="11" fillId="0" borderId="0" xfId="31" applyFont="1" applyAlignment="1" applyProtection="1">
      <alignment vertical="center"/>
      <protection locked="0"/>
    </xf>
    <xf numFmtId="0" fontId="20" fillId="5" borderId="28" xfId="30" applyFont="1" applyFill="1" applyBorder="1" applyAlignment="1" applyProtection="1">
      <alignment horizontal="center" vertical="top" wrapText="1"/>
      <protection locked="0"/>
    </xf>
    <xf numFmtId="0" fontId="26" fillId="5" borderId="28" xfId="30" applyFont="1" applyFill="1" applyBorder="1" applyAlignment="1" applyProtection="1">
      <alignment horizontal="center" vertical="top" wrapText="1"/>
      <protection locked="0"/>
    </xf>
    <xf numFmtId="0" fontId="20" fillId="5" borderId="28" xfId="30" applyFont="1" applyFill="1" applyBorder="1" applyAlignment="1" applyProtection="1">
      <alignment horizontal="center"/>
      <protection locked="0"/>
    </xf>
    <xf numFmtId="0" fontId="26" fillId="5" borderId="28" xfId="30" applyFont="1" applyFill="1" applyBorder="1" applyAlignment="1" applyProtection="1">
      <alignment horizontal="center"/>
      <protection locked="0"/>
    </xf>
    <xf numFmtId="0" fontId="26" fillId="5" borderId="28" xfId="30" applyFont="1" applyFill="1" applyBorder="1" applyAlignment="1" applyProtection="1">
      <alignment vertical="top" wrapText="1"/>
      <protection locked="0"/>
    </xf>
    <xf numFmtId="0" fontId="26" fillId="5" borderId="28" xfId="30" applyFont="1" applyFill="1" applyBorder="1" applyProtection="1">
      <protection locked="0"/>
    </xf>
    <xf numFmtId="0" fontId="11" fillId="0" borderId="0" xfId="0" applyFont="1" applyAlignment="1">
      <alignment horizontal="center" vertical="center"/>
    </xf>
    <xf numFmtId="0" fontId="13" fillId="0" borderId="0" xfId="30" applyFont="1" applyAlignment="1">
      <alignment horizontal="left" vertical="top" wrapText="1"/>
    </xf>
    <xf numFmtId="0" fontId="11" fillId="0" borderId="0" xfId="31" applyFont="1" applyAlignment="1">
      <alignment vertical="center"/>
    </xf>
    <xf numFmtId="0" fontId="13" fillId="6" borderId="8" xfId="30" applyFont="1" applyFill="1" applyBorder="1" applyAlignment="1">
      <alignment horizontal="left" vertical="center"/>
    </xf>
    <xf numFmtId="0" fontId="13" fillId="6" borderId="8" xfId="30" applyFont="1" applyFill="1" applyBorder="1" applyAlignment="1">
      <alignment horizontal="center" vertical="center" wrapText="1"/>
    </xf>
    <xf numFmtId="0" fontId="13" fillId="6" borderId="8" xfId="30" applyFont="1" applyFill="1" applyBorder="1" applyAlignment="1">
      <alignment horizontal="center" vertical="center"/>
    </xf>
    <xf numFmtId="0" fontId="25" fillId="2" borderId="18" xfId="30" applyFont="1" applyFill="1" applyBorder="1" applyAlignment="1">
      <alignment horizontal="left" vertical="top" wrapText="1"/>
    </xf>
    <xf numFmtId="0" fontId="25" fillId="2" borderId="19" xfId="30" applyFont="1" applyFill="1" applyBorder="1" applyAlignment="1">
      <alignment vertical="top" wrapText="1"/>
    </xf>
    <xf numFmtId="0" fontId="25" fillId="2" borderId="19" xfId="30" applyFont="1" applyFill="1" applyBorder="1" applyAlignment="1">
      <alignment horizontal="center" vertical="top" wrapText="1"/>
    </xf>
    <xf numFmtId="0" fontId="25" fillId="2" borderId="20" xfId="30" applyFont="1" applyFill="1" applyBorder="1" applyAlignment="1">
      <alignment horizontal="center" vertical="top" wrapText="1"/>
    </xf>
    <xf numFmtId="0" fontId="13" fillId="0" borderId="10" xfId="30" applyFont="1" applyBorder="1" applyAlignment="1">
      <alignment vertical="top" wrapText="1"/>
    </xf>
    <xf numFmtId="0" fontId="13" fillId="0" borderId="9" xfId="30" applyFont="1" applyBorder="1" applyAlignment="1">
      <alignment vertical="top" wrapText="1"/>
    </xf>
    <xf numFmtId="0" fontId="20" fillId="0" borderId="9" xfId="30" applyFont="1" applyBorder="1" applyAlignment="1">
      <alignment horizontal="center" vertical="top" wrapText="1"/>
    </xf>
    <xf numFmtId="0" fontId="13" fillId="0" borderId="9" xfId="30" applyFont="1" applyBorder="1" applyAlignment="1">
      <alignment horizontal="center" vertical="top" wrapText="1"/>
    </xf>
    <xf numFmtId="0" fontId="27" fillId="6" borderId="12" xfId="30" applyFont="1" applyFill="1" applyBorder="1" applyAlignment="1">
      <alignment vertical="top" wrapText="1"/>
    </xf>
    <xf numFmtId="0" fontId="26" fillId="6" borderId="28" xfId="30" applyFont="1" applyFill="1" applyBorder="1" applyAlignment="1">
      <alignment vertical="top" wrapText="1"/>
    </xf>
    <xf numFmtId="0" fontId="26" fillId="0" borderId="9" xfId="30" applyFont="1" applyBorder="1" applyAlignment="1">
      <alignment vertical="top" wrapText="1"/>
    </xf>
    <xf numFmtId="0" fontId="20" fillId="0" borderId="28" xfId="30" applyFont="1" applyBorder="1" applyAlignment="1">
      <alignment horizontal="center" vertical="top" wrapText="1"/>
    </xf>
    <xf numFmtId="0" fontId="26" fillId="0" borderId="28" xfId="30" applyFont="1" applyBorder="1" applyAlignment="1">
      <alignment horizontal="center" vertical="top" wrapText="1"/>
    </xf>
    <xf numFmtId="0" fontId="27" fillId="6" borderId="28" xfId="30" applyFont="1" applyFill="1" applyBorder="1" applyAlignment="1">
      <alignment vertical="top" wrapText="1"/>
    </xf>
    <xf numFmtId="0" fontId="26" fillId="6" borderId="28" xfId="30" applyFont="1" applyFill="1" applyBorder="1"/>
    <xf numFmtId="0" fontId="26" fillId="0" borderId="28" xfId="30" applyFont="1" applyBorder="1" applyAlignment="1">
      <alignment vertical="top" wrapText="1"/>
    </xf>
    <xf numFmtId="0" fontId="26" fillId="2" borderId="28" xfId="30" applyFont="1" applyFill="1" applyBorder="1" applyAlignment="1">
      <alignment vertical="top" wrapText="1"/>
    </xf>
    <xf numFmtId="0" fontId="20" fillId="2" borderId="28" xfId="30" applyFont="1" applyFill="1" applyBorder="1" applyAlignment="1">
      <alignment horizontal="center" vertical="top" wrapText="1"/>
    </xf>
    <xf numFmtId="0" fontId="26" fillId="2" borderId="28" xfId="30" applyFont="1" applyFill="1" applyBorder="1" applyAlignment="1">
      <alignment horizontal="center" vertical="top" wrapText="1"/>
    </xf>
    <xf numFmtId="0" fontId="26" fillId="0" borderId="0" xfId="30" applyFont="1"/>
    <xf numFmtId="0" fontId="11" fillId="5" borderId="28" xfId="30" applyFont="1" applyFill="1" applyBorder="1" applyAlignment="1" applyProtection="1">
      <alignment vertical="top" wrapText="1"/>
      <protection locked="0"/>
    </xf>
    <xf numFmtId="0" fontId="11" fillId="5" borderId="28" xfId="30" applyFont="1" applyFill="1" applyBorder="1" applyAlignment="1" applyProtection="1">
      <alignment horizontal="center" vertical="top" wrapText="1"/>
      <protection locked="0"/>
    </xf>
    <xf numFmtId="168" fontId="13" fillId="5" borderId="28" xfId="1" applyNumberFormat="1" applyFont="1" applyFill="1" applyBorder="1" applyAlignment="1" applyProtection="1">
      <alignment horizontal="left" vertical="center" wrapText="1"/>
      <protection locked="0"/>
    </xf>
    <xf numFmtId="14" fontId="13" fillId="5" borderId="28" xfId="1" applyNumberFormat="1" applyFont="1" applyFill="1" applyBorder="1" applyAlignment="1" applyProtection="1">
      <alignment horizontal="left" vertical="center" wrapText="1"/>
      <protection locked="0"/>
    </xf>
    <xf numFmtId="3" fontId="14" fillId="5" borderId="28" xfId="23" applyNumberFormat="1" applyFont="1" applyFill="1" applyBorder="1" applyAlignment="1" applyProtection="1">
      <alignment horizontal="left" vertical="center"/>
      <protection locked="0"/>
    </xf>
    <xf numFmtId="164" fontId="11" fillId="5" borderId="28" xfId="13" applyNumberFormat="1" applyFont="1" applyFill="1" applyBorder="1" applyAlignment="1" applyProtection="1">
      <alignment horizontal="center" vertical="center"/>
      <protection locked="0"/>
    </xf>
    <xf numFmtId="164" fontId="11" fillId="5" borderId="28" xfId="0" applyNumberFormat="1" applyFont="1" applyFill="1" applyBorder="1" applyAlignment="1" applyProtection="1">
      <alignment horizontal="center" vertical="center"/>
      <protection locked="0"/>
    </xf>
    <xf numFmtId="10" fontId="11" fillId="5" borderId="28" xfId="13" applyNumberFormat="1" applyFont="1" applyFill="1" applyBorder="1" applyAlignment="1" applyProtection="1">
      <alignment horizontal="center" vertical="center"/>
      <protection locked="0"/>
    </xf>
    <xf numFmtId="0" fontId="15" fillId="5" borderId="28" xfId="0" applyFont="1" applyFill="1" applyBorder="1" applyProtection="1">
      <protection locked="0"/>
    </xf>
    <xf numFmtId="164" fontId="14" fillId="5" borderId="28" xfId="2" applyNumberFormat="1" applyFont="1" applyFill="1" applyBorder="1" applyAlignment="1" applyProtection="1">
      <alignment horizontal="left" vertical="center"/>
      <protection locked="0"/>
    </xf>
    <xf numFmtId="164" fontId="11" fillId="5" borderId="15" xfId="13" applyNumberFormat="1" applyFont="1" applyFill="1" applyBorder="1" applyAlignment="1" applyProtection="1">
      <alignment horizontal="center" vertical="center"/>
      <protection locked="0"/>
    </xf>
    <xf numFmtId="1" fontId="11" fillId="5" borderId="28" xfId="13" applyNumberFormat="1" applyFont="1" applyFill="1" applyBorder="1" applyAlignment="1" applyProtection="1">
      <alignment horizontal="center" vertical="center"/>
      <protection locked="0"/>
    </xf>
    <xf numFmtId="166" fontId="11" fillId="5" borderId="28" xfId="42" applyNumberFormat="1" applyFont="1" applyFill="1" applyBorder="1" applyAlignment="1" applyProtection="1">
      <alignment horizontal="center"/>
      <protection locked="0"/>
    </xf>
    <xf numFmtId="166" fontId="11" fillId="5" borderId="9" xfId="16" applyNumberFormat="1" applyFont="1" applyFill="1" applyBorder="1" applyAlignment="1" applyProtection="1">
      <alignment horizontal="center"/>
      <protection locked="0"/>
    </xf>
    <xf numFmtId="0" fontId="11" fillId="5" borderId="28" xfId="41" applyFont="1" applyFill="1" applyBorder="1" applyAlignment="1" applyProtection="1">
      <alignment horizontal="center"/>
      <protection locked="0"/>
    </xf>
    <xf numFmtId="166" fontId="11" fillId="5" borderId="28" xfId="16" applyNumberFormat="1" applyFont="1" applyFill="1" applyBorder="1" applyAlignment="1" applyProtection="1">
      <alignment horizontal="center"/>
      <protection locked="0"/>
    </xf>
    <xf numFmtId="167" fontId="11" fillId="5" borderId="28" xfId="41" applyNumberFormat="1" applyFont="1" applyFill="1" applyBorder="1" applyAlignment="1" applyProtection="1">
      <alignment horizontal="center"/>
      <protection locked="0"/>
    </xf>
    <xf numFmtId="0" fontId="13" fillId="5" borderId="28" xfId="30" applyFont="1" applyFill="1" applyBorder="1" applyAlignment="1" applyProtection="1">
      <alignment horizontal="left" vertical="top" wrapText="1"/>
      <protection locked="0"/>
    </xf>
    <xf numFmtId="0" fontId="13" fillId="5" borderId="28" xfId="31" applyFont="1" applyFill="1" applyBorder="1" applyAlignment="1" applyProtection="1">
      <alignment horizontal="left" vertical="center"/>
      <protection locked="0"/>
    </xf>
    <xf numFmtId="0" fontId="11" fillId="5" borderId="28" xfId="31" applyFont="1" applyFill="1" applyBorder="1" applyAlignment="1" applyProtection="1">
      <alignment vertical="center"/>
      <protection locked="0"/>
    </xf>
    <xf numFmtId="0" fontId="13" fillId="5" borderId="28" xfId="30" applyFont="1" applyFill="1" applyBorder="1" applyAlignment="1" applyProtection="1">
      <alignment vertical="top" wrapText="1"/>
      <protection locked="0"/>
    </xf>
    <xf numFmtId="0" fontId="11" fillId="5" borderId="28" xfId="30" applyFont="1" applyFill="1" applyBorder="1" applyProtection="1">
      <protection locked="0"/>
    </xf>
    <xf numFmtId="0" fontId="11" fillId="0" borderId="0" xfId="30" applyFont="1" applyProtection="1">
      <protection locked="0"/>
    </xf>
    <xf numFmtId="0" fontId="13" fillId="0" borderId="0" xfId="0" applyFont="1"/>
    <xf numFmtId="0" fontId="13" fillId="0" borderId="28" xfId="30" applyFont="1" applyBorder="1" applyAlignment="1">
      <alignment horizontal="left" vertical="top" wrapText="1"/>
    </xf>
    <xf numFmtId="49" fontId="13" fillId="0" borderId="0" xfId="24" applyNumberFormat="1" applyFont="1" applyAlignment="1">
      <alignment horizontal="center" vertical="center" wrapText="1"/>
    </xf>
    <xf numFmtId="0" fontId="11" fillId="0" borderId="0" xfId="23" applyFont="1" applyAlignment="1">
      <alignment vertical="center"/>
    </xf>
    <xf numFmtId="0" fontId="13" fillId="0" borderId="0" xfId="30" applyFont="1" applyAlignment="1">
      <alignment horizontal="left" vertical="top"/>
    </xf>
    <xf numFmtId="0" fontId="13" fillId="6" borderId="28" xfId="30" applyFont="1" applyFill="1" applyBorder="1" applyAlignment="1">
      <alignment horizontal="center" vertical="center" wrapText="1"/>
    </xf>
    <xf numFmtId="0" fontId="11" fillId="0" borderId="0" xfId="30" applyFont="1"/>
    <xf numFmtId="3" fontId="11" fillId="2" borderId="28" xfId="23" applyNumberFormat="1" applyFont="1" applyFill="1" applyBorder="1" applyAlignment="1">
      <alignment horizontal="left" vertical="center"/>
    </xf>
    <xf numFmtId="10" fontId="11" fillId="0" borderId="28" xfId="0" applyNumberFormat="1" applyFont="1" applyBorder="1"/>
    <xf numFmtId="0" fontId="13" fillId="6" borderId="8" xfId="1" applyFont="1" applyFill="1" applyBorder="1" applyAlignment="1">
      <alignment horizontal="left" vertical="center"/>
    </xf>
    <xf numFmtId="0" fontId="11" fillId="6" borderId="10" xfId="1" applyFont="1" applyFill="1" applyBorder="1" applyAlignment="1">
      <alignment horizontal="left" vertical="center"/>
    </xf>
    <xf numFmtId="0" fontId="11" fillId="6" borderId="9" xfId="1" applyFont="1" applyFill="1" applyBorder="1" applyAlignment="1">
      <alignment horizontal="left" vertical="center"/>
    </xf>
    <xf numFmtId="0" fontId="11" fillId="0" borderId="0" xfId="1" applyFont="1" applyAlignment="1">
      <alignment horizontal="right" vertical="center"/>
    </xf>
    <xf numFmtId="0" fontId="13" fillId="6" borderId="1" xfId="0" applyFont="1" applyFill="1" applyBorder="1" applyAlignment="1">
      <alignment horizontal="center" vertical="center"/>
    </xf>
    <xf numFmtId="0" fontId="0" fillId="0" borderId="7" xfId="0" applyBorder="1"/>
    <xf numFmtId="0" fontId="15" fillId="7" borderId="1" xfId="0" applyFont="1" applyFill="1" applyBorder="1" applyAlignment="1">
      <alignment horizontal="right"/>
    </xf>
    <xf numFmtId="0" fontId="0" fillId="0" borderId="6" xfId="0" applyBorder="1"/>
    <xf numFmtId="0" fontId="14" fillId="6" borderId="28" xfId="0" applyFont="1" applyFill="1" applyBorder="1" applyAlignment="1">
      <alignment horizontal="left" vertical="center" wrapText="1"/>
    </xf>
    <xf numFmtId="0" fontId="0" fillId="0" borderId="29" xfId="0" applyBorder="1"/>
    <xf numFmtId="0" fontId="21" fillId="2" borderId="3" xfId="0" applyFont="1" applyFill="1" applyBorder="1" applyAlignment="1">
      <alignment wrapText="1"/>
    </xf>
    <xf numFmtId="0" fontId="0" fillId="2" borderId="3" xfId="0" applyFill="1" applyBorder="1"/>
    <xf numFmtId="0" fontId="19" fillId="0" borderId="23" xfId="1" applyFont="1" applyBorder="1" applyAlignment="1">
      <alignment horizontal="left"/>
    </xf>
    <xf numFmtId="0" fontId="0" fillId="0" borderId="23" xfId="0" applyBorder="1"/>
    <xf numFmtId="168" fontId="13" fillId="8" borderId="9" xfId="1" applyNumberFormat="1" applyFont="1" applyFill="1" applyBorder="1" applyAlignment="1" applyProtection="1">
      <alignment horizontal="center" vertical="center"/>
      <protection locked="0"/>
    </xf>
    <xf numFmtId="0" fontId="0" fillId="8" borderId="9" xfId="0" applyFill="1" applyBorder="1" applyProtection="1">
      <protection locked="0"/>
    </xf>
    <xf numFmtId="0" fontId="13" fillId="6" borderId="8" xfId="0" applyFont="1" applyFill="1" applyBorder="1" applyAlignment="1">
      <alignment horizontal="center" wrapText="1"/>
    </xf>
    <xf numFmtId="0" fontId="0" fillId="0" borderId="22" xfId="0" applyBorder="1"/>
    <xf numFmtId="0" fontId="15" fillId="0" borderId="23" xfId="0" applyFont="1" applyBorder="1" applyAlignment="1">
      <alignment horizontal="left" wrapText="1"/>
    </xf>
    <xf numFmtId="0" fontId="28" fillId="0" borderId="0" xfId="0" applyFont="1" applyAlignment="1">
      <alignment horizontal="center" vertical="center" wrapText="1"/>
    </xf>
    <xf numFmtId="0" fontId="14" fillId="0" borderId="0" xfId="0" applyFont="1"/>
    <xf numFmtId="0" fontId="31" fillId="6" borderId="28" xfId="0" applyFont="1" applyFill="1" applyBorder="1" applyAlignment="1">
      <alignment horizontal="left" vertical="center" wrapText="1"/>
    </xf>
    <xf numFmtId="0" fontId="0" fillId="6" borderId="21" xfId="0" applyFill="1" applyBorder="1"/>
    <xf numFmtId="0" fontId="0" fillId="6" borderId="22" xfId="0" applyFill="1" applyBorder="1"/>
    <xf numFmtId="0" fontId="0" fillId="6" borderId="30" xfId="0" applyFill="1" applyBorder="1"/>
    <xf numFmtId="0" fontId="0" fillId="6" borderId="23" xfId="0" applyFill="1" applyBorder="1"/>
    <xf numFmtId="0" fontId="0" fillId="6" borderId="24" xfId="0" applyFill="1" applyBorder="1"/>
    <xf numFmtId="0" fontId="13" fillId="6" borderId="28" xfId="0" applyFont="1" applyFill="1" applyBorder="1" applyAlignment="1">
      <alignment horizontal="left" wrapText="1"/>
    </xf>
    <xf numFmtId="0" fontId="0" fillId="0" borderId="9" xfId="0" applyBorder="1"/>
    <xf numFmtId="0" fontId="15" fillId="0" borderId="23" xfId="1" applyFont="1" applyBorder="1" applyAlignment="1">
      <alignment wrapText="1"/>
    </xf>
    <xf numFmtId="0" fontId="30" fillId="6" borderId="28" xfId="0" applyFont="1" applyFill="1" applyBorder="1" applyAlignment="1">
      <alignment horizontal="left" vertical="center" wrapText="1"/>
    </xf>
    <xf numFmtId="0" fontId="0" fillId="6" borderId="31" xfId="0" applyFill="1" applyBorder="1"/>
    <xf numFmtId="0" fontId="0" fillId="6" borderId="29" xfId="0" applyFill="1" applyBorder="1"/>
    <xf numFmtId="0" fontId="13" fillId="0" borderId="0" xfId="0" applyFont="1" applyAlignment="1">
      <alignment horizontal="left" vertical="center" wrapText="1"/>
    </xf>
    <xf numFmtId="0" fontId="11" fillId="0" borderId="0" xfId="0" applyFont="1"/>
    <xf numFmtId="0" fontId="0" fillId="0" borderId="31" xfId="0" applyBorder="1"/>
    <xf numFmtId="0" fontId="11" fillId="6" borderId="32" xfId="41" applyFont="1" applyFill="1" applyBorder="1" applyAlignment="1">
      <alignment horizontal="left" vertical="center" wrapText="1"/>
    </xf>
    <xf numFmtId="0" fontId="0" fillId="6" borderId="26" xfId="0" applyFill="1" applyBorder="1"/>
    <xf numFmtId="0" fontId="11" fillId="5" borderId="28" xfId="41" applyFont="1" applyFill="1" applyBorder="1" applyAlignment="1" applyProtection="1">
      <alignment horizontal="left" vertical="center" wrapText="1"/>
      <protection locked="0"/>
    </xf>
    <xf numFmtId="0" fontId="0" fillId="0" borderId="31" xfId="0" applyBorder="1" applyProtection="1">
      <protection locked="0"/>
    </xf>
    <xf numFmtId="0" fontId="0" fillId="0" borderId="29" xfId="0" applyBorder="1" applyProtection="1">
      <protection locked="0"/>
    </xf>
    <xf numFmtId="0" fontId="11" fillId="6" borderId="28" xfId="1" applyFont="1" applyFill="1" applyBorder="1" applyAlignment="1">
      <alignment horizontal="left" vertical="center" wrapText="1"/>
    </xf>
    <xf numFmtId="0" fontId="11" fillId="6" borderId="33" xfId="1" applyFont="1" applyFill="1" applyBorder="1" applyAlignment="1">
      <alignment horizontal="left" vertical="center" wrapText="1"/>
    </xf>
    <xf numFmtId="0" fontId="0" fillId="6" borderId="25" xfId="0" applyFill="1" applyBorder="1"/>
    <xf numFmtId="0" fontId="13" fillId="5" borderId="28" xfId="30" applyFont="1" applyFill="1" applyBorder="1" applyAlignment="1" applyProtection="1">
      <alignment horizontal="left" vertical="top" wrapText="1"/>
      <protection locked="0"/>
    </xf>
    <xf numFmtId="0" fontId="13" fillId="6" borderId="28" xfId="30" applyFont="1" applyFill="1" applyBorder="1" applyAlignment="1">
      <alignment horizontal="center" vertical="center"/>
    </xf>
    <xf numFmtId="0" fontId="13" fillId="6" borderId="28" xfId="30" applyFont="1" applyFill="1" applyBorder="1" applyAlignment="1">
      <alignment horizontal="center" vertical="center" wrapText="1"/>
    </xf>
    <xf numFmtId="0" fontId="11" fillId="5" borderId="28" xfId="30" applyFont="1" applyFill="1" applyBorder="1" applyAlignment="1" applyProtection="1">
      <alignment horizontal="left" vertical="top" wrapText="1"/>
      <protection locked="0"/>
    </xf>
    <xf numFmtId="0" fontId="13" fillId="0" borderId="28" xfId="30" applyFont="1" applyBorder="1" applyAlignment="1">
      <alignment horizontal="left" vertical="top" wrapText="1"/>
    </xf>
    <xf numFmtId="0" fontId="23" fillId="0" borderId="27" xfId="0" applyFont="1" applyBorder="1" applyAlignment="1">
      <alignment horizontal="left"/>
    </xf>
    <xf numFmtId="0" fontId="11" fillId="0" borderId="0" xfId="0" applyFont="1" applyAlignment="1">
      <alignment horizontal="center"/>
    </xf>
    <xf numFmtId="0" fontId="13" fillId="0" borderId="23" xfId="30" applyFont="1" applyBorder="1" applyAlignment="1">
      <alignment horizontal="left" vertical="top" wrapText="1"/>
    </xf>
  </cellXfs>
  <cellStyles count="46">
    <cellStyle name="% 2" xfId="33" xr:uid="{00000000-0005-0000-0000-000021000000}"/>
    <cellStyle name="%2" xfId="6" xr:uid="{00000000-0005-0000-0000-000006000000}"/>
    <cellStyle name="Comma 10" xfId="39" xr:uid="{00000000-0005-0000-0000-000027000000}"/>
    <cellStyle name="Comma 19" xfId="25" xr:uid="{00000000-0005-0000-0000-000019000000}"/>
    <cellStyle name="Comma 2 6" xfId="28" xr:uid="{00000000-0005-0000-0000-00001C000000}"/>
    <cellStyle name="Comma 2 6 4" xfId="29" xr:uid="{00000000-0005-0000-0000-00001D000000}"/>
    <cellStyle name="Comma_Ubisoft Pitch Template Stage 2_Germany#1 3" xfId="12" xr:uid="{00000000-0005-0000-0000-00000C000000}"/>
    <cellStyle name="Hyperlink 2" xfId="11" xr:uid="{00000000-0005-0000-0000-00000B000000}"/>
    <cellStyle name="Hyperlink 3" xfId="14" xr:uid="{00000000-0005-0000-0000-00000E000000}"/>
    <cellStyle name="Komma 2" xfId="15" xr:uid="{00000000-0005-0000-0000-00000F000000}"/>
    <cellStyle name="Normal 10" xfId="1" xr:uid="{00000000-0005-0000-0000-000001000000}"/>
    <cellStyle name="Normal 10 4" xfId="30" xr:uid="{00000000-0005-0000-0000-00001E000000}"/>
    <cellStyle name="Normal 2 10" xfId="38" xr:uid="{00000000-0005-0000-0000-000026000000}"/>
    <cellStyle name="Normal 2 2" xfId="3" xr:uid="{00000000-0005-0000-0000-000003000000}"/>
    <cellStyle name="Normal 2 2 2" xfId="23" xr:uid="{00000000-0005-0000-0000-000017000000}"/>
    <cellStyle name="Normal 2 2 8" xfId="34" xr:uid="{00000000-0005-0000-0000-000022000000}"/>
    <cellStyle name="Normal 2 3 5" xfId="20" xr:uid="{00000000-0005-0000-0000-000014000000}"/>
    <cellStyle name="Normal 2 4" xfId="32" xr:uid="{00000000-0005-0000-0000-000020000000}"/>
    <cellStyle name="Normal 22 2" xfId="8" xr:uid="{00000000-0005-0000-0000-000008000000}"/>
    <cellStyle name="Normal 3 2" xfId="26" xr:uid="{00000000-0005-0000-0000-00001A000000}"/>
    <cellStyle name="Normal 3 2 3" xfId="45" xr:uid="{00000000-0005-0000-0000-00002D000000}"/>
    <cellStyle name="Normal 3 4" xfId="5" xr:uid="{00000000-0005-0000-0000-000005000000}"/>
    <cellStyle name="Normal 3 4 3" xfId="31" xr:uid="{00000000-0005-0000-0000-00001F000000}"/>
    <cellStyle name="Normal 35" xfId="36" xr:uid="{00000000-0005-0000-0000-000024000000}"/>
    <cellStyle name="Normal 35 2" xfId="43" xr:uid="{00000000-0005-0000-0000-00002B000000}"/>
    <cellStyle name="Normal 36" xfId="22" xr:uid="{00000000-0005-0000-0000-000016000000}"/>
    <cellStyle name="Normal 4 5" xfId="21" xr:uid="{00000000-0005-0000-0000-000015000000}"/>
    <cellStyle name="Normal 53" xfId="35" xr:uid="{00000000-0005-0000-0000-000023000000}"/>
    <cellStyle name="Normal 8 2" xfId="4" xr:uid="{00000000-0005-0000-0000-000004000000}"/>
    <cellStyle name="Normal 91" xfId="18" xr:uid="{00000000-0005-0000-0000-000012000000}"/>
    <cellStyle name="Normal_Buying Guarantees Template - explainations 2 2" xfId="9" xr:uid="{00000000-0005-0000-0000-000009000000}"/>
    <cellStyle name="Normale 2 2" xfId="19" xr:uid="{00000000-0005-0000-0000-000013000000}"/>
    <cellStyle name="Percent 2 2" xfId="2" xr:uid="{00000000-0005-0000-0000-000002000000}"/>
    <cellStyle name="Percent 2 2 2" xfId="24" xr:uid="{00000000-0005-0000-0000-000018000000}"/>
    <cellStyle name="Percent 3 2" xfId="10" xr:uid="{00000000-0005-0000-0000-00000A000000}"/>
    <cellStyle name="Percent 36" xfId="27" xr:uid="{00000000-0005-0000-0000-00001B000000}"/>
    <cellStyle name="Procent" xfId="13" builtinId="5"/>
    <cellStyle name="Procent 2" xfId="16" xr:uid="{00000000-0005-0000-0000-000010000000}"/>
    <cellStyle name="Procent 2 2" xfId="42" xr:uid="{00000000-0005-0000-0000-00002A000000}"/>
    <cellStyle name="Standaard" xfId="0" builtinId="0"/>
    <cellStyle name="Standaard 2" xfId="7" xr:uid="{00000000-0005-0000-0000-000007000000}"/>
    <cellStyle name="Standaard 2 2" xfId="41" xr:uid="{00000000-0005-0000-0000-000029000000}"/>
    <cellStyle name="Standaard 3" xfId="40" xr:uid="{00000000-0005-0000-0000-000028000000}"/>
    <cellStyle name="Style 1" xfId="17" xr:uid="{00000000-0005-0000-0000-000011000000}"/>
    <cellStyle name="Valuta 2" xfId="37" xr:uid="{00000000-0005-0000-0000-000025000000}"/>
    <cellStyle name="Valuta 2 2" xfId="44" xr:uid="{00000000-0005-0000-0000-00002C000000}"/>
  </cellStyles>
  <dxfs count="1">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customXml" Target="../customXml/item2.xml"/><Relationship Id="rId20" Type="http://schemas.openxmlformats.org/officeDocument/2006/relationships/externalLink" Target="externalLinks/externalLink11.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7597337</xdr:colOff>
      <xdr:row>0</xdr:row>
      <xdr:rowOff>49158</xdr:rowOff>
    </xdr:from>
    <xdr:to>
      <xdr:col>1</xdr:col>
      <xdr:colOff>9030976</xdr:colOff>
      <xdr:row>0</xdr:row>
      <xdr:rowOff>507633</xdr:rowOff>
    </xdr:to>
    <xdr:pic>
      <xdr:nvPicPr>
        <xdr:cNvPr id="3" name="Afbeelding 2">
          <a:extLst>
            <a:ext uri="{FF2B5EF4-FFF2-40B4-BE49-F238E27FC236}">
              <a16:creationId xmlns:a16="http://schemas.microsoft.com/office/drawing/2014/main" id="{FEF86B11-7F22-315E-7A8D-A102219173BF}"/>
            </a:ext>
          </a:extLst>
        </xdr:cNvPr>
        <xdr:cNvPicPr>
          <a:picLocks noChangeAspect="1"/>
        </xdr:cNvPicPr>
      </xdr:nvPicPr>
      <xdr:blipFill>
        <a:blip xmlns:r="http://schemas.openxmlformats.org/officeDocument/2006/relationships" r:embed="rId1"/>
        <a:stretch>
          <a:fillRect/>
        </a:stretch>
      </xdr:blipFill>
      <xdr:spPr>
        <a:xfrm>
          <a:off x="7998044" y="49158"/>
          <a:ext cx="1433639" cy="458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1371600</xdr:colOff>
      <xdr:row>0</xdr:row>
      <xdr:rowOff>142875</xdr:rowOff>
    </xdr:from>
    <xdr:to>
      <xdr:col>7</xdr:col>
      <xdr:colOff>1577</xdr:colOff>
      <xdr:row>0</xdr:row>
      <xdr:rowOff>509225</xdr:rowOff>
    </xdr:to>
    <xdr:pic>
      <xdr:nvPicPr>
        <xdr:cNvPr id="2" name="Afbeelding 1">
          <a:extLst>
            <a:ext uri="{FF2B5EF4-FFF2-40B4-BE49-F238E27FC236}">
              <a16:creationId xmlns:a16="http://schemas.microsoft.com/office/drawing/2014/main" id="{11FB8C39-FAC3-D340-B0EE-C9A798A4805E}"/>
            </a:ext>
          </a:extLst>
        </xdr:cNvPr>
        <xdr:cNvPicPr>
          <a:picLocks noChangeAspect="1"/>
        </xdr:cNvPicPr>
      </xdr:nvPicPr>
      <xdr:blipFill>
        <a:blip xmlns:r="http://schemas.openxmlformats.org/officeDocument/2006/relationships" r:embed="rId1"/>
        <a:stretch>
          <a:fillRect/>
        </a:stretch>
      </xdr:blipFill>
      <xdr:spPr>
        <a:xfrm>
          <a:off x="10880725" y="142875"/>
          <a:ext cx="1103849" cy="366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28577</xdr:colOff>
      <xdr:row>0</xdr:row>
      <xdr:rowOff>107949</xdr:rowOff>
    </xdr:from>
    <xdr:to>
      <xdr:col>7</xdr:col>
      <xdr:colOff>1113217</xdr:colOff>
      <xdr:row>0</xdr:row>
      <xdr:rowOff>464774</xdr:rowOff>
    </xdr:to>
    <xdr:pic>
      <xdr:nvPicPr>
        <xdr:cNvPr id="3" name="Afbeelding 2">
          <a:extLst>
            <a:ext uri="{FF2B5EF4-FFF2-40B4-BE49-F238E27FC236}">
              <a16:creationId xmlns:a16="http://schemas.microsoft.com/office/drawing/2014/main" id="{0AE9F2E9-DD87-EDDB-1B3C-E27291932D1C}"/>
            </a:ext>
          </a:extLst>
        </xdr:cNvPr>
        <xdr:cNvPicPr>
          <a:picLocks noChangeAspect="1"/>
        </xdr:cNvPicPr>
      </xdr:nvPicPr>
      <xdr:blipFill>
        <a:blip xmlns:r="http://schemas.openxmlformats.org/officeDocument/2006/relationships" r:embed="rId1"/>
        <a:stretch>
          <a:fillRect/>
        </a:stretch>
      </xdr:blipFill>
      <xdr:spPr>
        <a:xfrm>
          <a:off x="13427077" y="107949"/>
          <a:ext cx="1081465"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617483</xdr:colOff>
      <xdr:row>0</xdr:row>
      <xdr:rowOff>0</xdr:rowOff>
    </xdr:from>
    <xdr:to>
      <xdr:col>4</xdr:col>
      <xdr:colOff>1710766</xdr:colOff>
      <xdr:row>0</xdr:row>
      <xdr:rowOff>360000</xdr:rowOff>
    </xdr:to>
    <xdr:pic>
      <xdr:nvPicPr>
        <xdr:cNvPr id="2" name="Afbeelding 1">
          <a:extLst>
            <a:ext uri="{FF2B5EF4-FFF2-40B4-BE49-F238E27FC236}">
              <a16:creationId xmlns:a16="http://schemas.microsoft.com/office/drawing/2014/main" id="{43E5CDB2-B0BE-5E45-F2B1-7E964978FA42}"/>
            </a:ext>
          </a:extLst>
        </xdr:cNvPr>
        <xdr:cNvPicPr>
          <a:picLocks noChangeAspect="1"/>
        </xdr:cNvPicPr>
      </xdr:nvPicPr>
      <xdr:blipFill>
        <a:blip xmlns:r="http://schemas.openxmlformats.org/officeDocument/2006/relationships" r:embed="rId1"/>
        <a:stretch>
          <a:fillRect/>
        </a:stretch>
      </xdr:blipFill>
      <xdr:spPr>
        <a:xfrm>
          <a:off x="8795845" y="0"/>
          <a:ext cx="1093283"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611256</xdr:colOff>
      <xdr:row>0</xdr:row>
      <xdr:rowOff>95250</xdr:rowOff>
    </xdr:from>
    <xdr:to>
      <xdr:col>7</xdr:col>
      <xdr:colOff>21512</xdr:colOff>
      <xdr:row>0</xdr:row>
      <xdr:rowOff>445725</xdr:rowOff>
    </xdr:to>
    <xdr:pic>
      <xdr:nvPicPr>
        <xdr:cNvPr id="2" name="Afbeelding 1">
          <a:extLst>
            <a:ext uri="{FF2B5EF4-FFF2-40B4-BE49-F238E27FC236}">
              <a16:creationId xmlns:a16="http://schemas.microsoft.com/office/drawing/2014/main" id="{4A38952B-AEDC-4A72-933C-033CCB9C0A8B}"/>
            </a:ext>
          </a:extLst>
        </xdr:cNvPr>
        <xdr:cNvPicPr>
          <a:picLocks noChangeAspect="1"/>
        </xdr:cNvPicPr>
      </xdr:nvPicPr>
      <xdr:blipFill>
        <a:blip xmlns:r="http://schemas.openxmlformats.org/officeDocument/2006/relationships" r:embed="rId1"/>
        <a:stretch>
          <a:fillRect/>
        </a:stretch>
      </xdr:blipFill>
      <xdr:spPr>
        <a:xfrm>
          <a:off x="12032973" y="95250"/>
          <a:ext cx="1099909" cy="3504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2152650</xdr:colOff>
      <xdr:row>0</xdr:row>
      <xdr:rowOff>95250</xdr:rowOff>
    </xdr:from>
    <xdr:to>
      <xdr:col>5</xdr:col>
      <xdr:colOff>578933</xdr:colOff>
      <xdr:row>1</xdr:row>
      <xdr:rowOff>17100</xdr:rowOff>
    </xdr:to>
    <xdr:pic>
      <xdr:nvPicPr>
        <xdr:cNvPr id="2" name="Afbeelding 1">
          <a:extLst>
            <a:ext uri="{FF2B5EF4-FFF2-40B4-BE49-F238E27FC236}">
              <a16:creationId xmlns:a16="http://schemas.microsoft.com/office/drawing/2014/main" id="{32AF50E8-5CDA-4789-8389-B411F54BFD19}"/>
            </a:ext>
          </a:extLst>
        </xdr:cNvPr>
        <xdr:cNvPicPr>
          <a:picLocks noChangeAspect="1"/>
        </xdr:cNvPicPr>
      </xdr:nvPicPr>
      <xdr:blipFill>
        <a:blip xmlns:r="http://schemas.openxmlformats.org/officeDocument/2006/relationships" r:embed="rId1"/>
        <a:stretch>
          <a:fillRect/>
        </a:stretch>
      </xdr:blipFill>
      <xdr:spPr>
        <a:xfrm>
          <a:off x="12001500" y="95250"/>
          <a:ext cx="1096458"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777875</xdr:colOff>
      <xdr:row>0</xdr:row>
      <xdr:rowOff>127000</xdr:rowOff>
    </xdr:from>
    <xdr:to>
      <xdr:col>6</xdr:col>
      <xdr:colOff>1874333</xdr:colOff>
      <xdr:row>1</xdr:row>
      <xdr:rowOff>93300</xdr:rowOff>
    </xdr:to>
    <xdr:pic>
      <xdr:nvPicPr>
        <xdr:cNvPr id="2" name="Afbeelding 1">
          <a:extLst>
            <a:ext uri="{FF2B5EF4-FFF2-40B4-BE49-F238E27FC236}">
              <a16:creationId xmlns:a16="http://schemas.microsoft.com/office/drawing/2014/main" id="{EEEBC058-FCA2-4518-9C2E-1D101E15B5A9}"/>
            </a:ext>
          </a:extLst>
        </xdr:cNvPr>
        <xdr:cNvPicPr>
          <a:picLocks noChangeAspect="1"/>
        </xdr:cNvPicPr>
      </xdr:nvPicPr>
      <xdr:blipFill>
        <a:blip xmlns:r="http://schemas.openxmlformats.org/officeDocument/2006/relationships" r:embed="rId1"/>
        <a:stretch>
          <a:fillRect/>
        </a:stretch>
      </xdr:blipFill>
      <xdr:spPr>
        <a:xfrm>
          <a:off x="13573125" y="127000"/>
          <a:ext cx="1096458" cy="3631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2238375</xdr:colOff>
      <xdr:row>0</xdr:row>
      <xdr:rowOff>79375</xdr:rowOff>
    </xdr:from>
    <xdr:to>
      <xdr:col>5</xdr:col>
      <xdr:colOff>3334833</xdr:colOff>
      <xdr:row>1</xdr:row>
      <xdr:rowOff>45675</xdr:rowOff>
    </xdr:to>
    <xdr:pic>
      <xdr:nvPicPr>
        <xdr:cNvPr id="2" name="Afbeelding 1">
          <a:extLst>
            <a:ext uri="{FF2B5EF4-FFF2-40B4-BE49-F238E27FC236}">
              <a16:creationId xmlns:a16="http://schemas.microsoft.com/office/drawing/2014/main" id="{5BDE43DE-E4E4-44B7-A9C1-8BA2D302FB94}"/>
            </a:ext>
          </a:extLst>
        </xdr:cNvPr>
        <xdr:cNvPicPr>
          <a:picLocks noChangeAspect="1"/>
        </xdr:cNvPicPr>
      </xdr:nvPicPr>
      <xdr:blipFill>
        <a:blip xmlns:r="http://schemas.openxmlformats.org/officeDocument/2006/relationships" r:embed="rId1"/>
        <a:stretch>
          <a:fillRect/>
        </a:stretch>
      </xdr:blipFill>
      <xdr:spPr>
        <a:xfrm>
          <a:off x="10731500" y="79375"/>
          <a:ext cx="1096458" cy="3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Documents%20and%20Settings/vdewit01/My%20Documents/CAMPBELL'S/Wave%20I/FORKLIFTS%20&amp;%20FLEET/IC/DHL/RFP-Leaseplan.xls" TargetMode="External"/><Relationship Id="rId1" Type="http://schemas.openxmlformats.org/officeDocument/2006/relationships/externalLinkPath" Target="/A:/Documents%20and%20Settings/vdewit01/My%20Documents/CAMPBELL'S/Wave%20I/FORKLIFTS%20&amp;%20FLEET/IC/DHL/RFP-Leaseplan.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d:/C:/Users/pgnauert/Library/Application%20Support/Microsoft/Office/Office%202011%20AutoRecovery/RFP-Leaseplan.xls" TargetMode="External"/><Relationship Id="rId1" Type="http://schemas.openxmlformats.org/officeDocument/2006/relationships/externalLinkPath" Target="/C:/d:/C:/Users/pgnauert/Library/Application%20Support/Microsoft/Office/Office%202011%20AutoRecovery/RFP-Leaseplan.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d:/H:/2004/PlanGRP/PlanGRP_V1_2004.xls" TargetMode="External"/><Relationship Id="rId1" Type="http://schemas.openxmlformats.org/officeDocument/2006/relationships/externalLinkPath" Target="/C:/d:/H:/2004/PlanGRP/PlanGRP_V1_2004.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2004/PlanGRP/PlanGRP_V1_2004.xls" TargetMode="External"/><Relationship Id="rId1" Type="http://schemas.openxmlformats.org/officeDocument/2006/relationships/externalLinkPath" Target="/H:/2004/PlanGRP/PlanGRP_V1_2004.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esame/sites/Documents%20and%20Settings/MEAULE0040/Local%20Settings/Temp/WINNT/Profiles/Administrator/Temporary%20Internet%20Files/WZ83EHWZ/BurstDetailsFormat.xls" TargetMode="External"/><Relationship Id="rId1" Type="http://schemas.openxmlformats.org/officeDocument/2006/relationships/externalLinkPath" Target="/sesame/sites/Documents%20and%20Settings/MEAULE0040/Local%20Settings/Temp/WINNT/Profiles/Administrator/Temporary%20Internet%20Files/WZ83EHWZ/BurstDetailsFormat.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Nissan/2001/Almera%20Berlina%20+%20Tino%20+%20Micra/piani/piani%20tot/piano%20Almera%20BER%20+%20TINO%20(n.1).xls" TargetMode="External"/><Relationship Id="rId1" Type="http://schemas.openxmlformats.org/officeDocument/2006/relationships/externalLinkPath" Target="/D:/Nissan/2001/Almera%20Berlina%20+%20Tino%20+%20Micra/piani/piani%20tot/piano%20Almera%20BER%20+%20TINO%20(n.1).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abiola/documenti/WINDOWS/TEMP/BIGINI96.XLS" TargetMode="External"/><Relationship Id="rId1" Type="http://schemas.openxmlformats.org/officeDocument/2006/relationships/externalLinkPath" Target="/Fabiola/documenti/WINDOWS/TEMP/BIGINI96.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D:/DMOORGA-Vodafone/2009/Kampagnen/Business/Enterprise/Medien/Online/3.%20Flight/20090526_Enterprise%203.%20Flight%20Mediakostenplan_Vodafone.xls" TargetMode="External"/><Relationship Id="rId1" Type="http://schemas.openxmlformats.org/officeDocument/2006/relationships/externalLinkPath" Target="/D:/DMOORGA-Vodafone/2009/Kampagnen/Business/Enterprise/Medien/Online/3.%20Flight/20090526_Enterprise%203.%20Flight%20Mediakostenplan_Vodafone.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D:/DMOORGA-Vodafone/2009/Kampagnen/Business/Enterprise/Medien/Online/3.%20Flight/20090624_Enterprise%203.%20Flight%20Mediakostenplan_Vodafone.xls" TargetMode="External"/><Relationship Id="rId1" Type="http://schemas.openxmlformats.org/officeDocument/2006/relationships/externalLinkPath" Target="/D:/DMOORGA-Vodafone/2009/Kampagnen/Business/Enterprise/Medien/Online/3.%20Flight/20090624_Enterprise%203.%20Flight%20Mediakostenplan_Vodafone.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D:/DOCUME~1/RENATA~1/USTAWI~1/Temp/notes4D6A32/PlannerNAM2005-05,1D.xls" TargetMode="External"/><Relationship Id="rId1" Type="http://schemas.openxmlformats.org/officeDocument/2006/relationships/externalLinkPath" Target="/D:/DOCUME~1/RENATA~1/USTAWI~1/Temp/notes4D6A32/PlannerNAM2005-05,1D.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CIA_ROME_NT_1/DATA/BLU_RM/A-BLU_RM/SAGIT/QFF/QFF_97/VEGETALI/CONTORNO/OT97QUAR.XLS" TargetMode="External"/><Relationship Id="rId1" Type="http://schemas.openxmlformats.org/officeDocument/2006/relationships/externalLinkPath" Target="/CIA_ROME_NT_1/DATA/BLU_RM/A-BLU_RM/SAGIT/QFF/QFF_97/VEGETALI/CONTORNO/OT97QUAR.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sesame/sites/Renault/2001/Laguna/4%20-%2024%20Marzo/Cinema/Conto%20Economico.xls" TargetMode="External"/><Relationship Id="rId1" Type="http://schemas.openxmlformats.org/officeDocument/2006/relationships/externalLinkPath" Target="/sesame/sites/Renault/2001/Laguna/4%20-%2024%20Marzo/Cinema/Conto%20Economico.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sesame/sites/TV%2021Gen-3Feb.xls" TargetMode="External"/><Relationship Id="rId1" Type="http://schemas.openxmlformats.org/officeDocument/2006/relationships/externalLinkPath" Target="/sesame/sites/TV%2021Gen-3Feb.xls"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sesame/sites/Marta/VALUTAZIONE%20PROPOSTE/PRS%20Hachette.xls" TargetMode="External"/><Relationship Id="rId1" Type="http://schemas.openxmlformats.org/officeDocument/2006/relationships/externalLinkPath" Target="/sesame/sites/Marta/VALUTAZIONE%20PROPOSTE/PRS%20Hachette.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D:/Documents%20and%20Settings/zabot/Local%20Settings/Temporary%20Internet%20Files/Content.Outlook/VQ7GJD1O/piano%20excel%20BLU%2022.5%20SPA.XLS" TargetMode="External"/><Relationship Id="rId1" Type="http://schemas.openxmlformats.org/officeDocument/2006/relationships/externalLinkPath" Target="/D:/Documents%20and%20Settings/zabot/Local%20Settings/Temporary%20Internet%20Files/Content.Outlook/VQ7GJD1O/piano%20excel%20BLU%2022.5%20SPA.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Omdfedvw2pd1f/omdf/2005/DaimlerChrysler/Chrysler%20Mediaplanung/Chrysler%20Fr&#252;hjahrsoffensive/Planung/Kostenplan%20Funk_070205.xls" TargetMode="External"/><Relationship Id="rId1" Type="http://schemas.openxmlformats.org/officeDocument/2006/relationships/externalLinkPath" Target="/Omdfedvw2pd1f/omdf/2005/DaimlerChrysler/Chrysler%20Mediaplanung/Chrysler%20Fr&#252;hjahrsoffensive/Planung/Kostenplan%20Funk_070205.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D:/2007/Unit-Klassik/Stern/INSERENTEN/aktueller%20Plan/MP07_Inserenten_Plan17.xls" TargetMode="External"/><Relationship Id="rId1" Type="http://schemas.openxmlformats.org/officeDocument/2006/relationships/externalLinkPath" Target="/D:/2007/Unit-Klassik/Stern/INSERENTEN/aktueller%20Plan/MP07_Inserenten_Plan17.xls"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madfs5005/Netherlands/Millennium/2007/Kampanie/Hipoteki/TV/Hipoteki_Roboczy_(30.03%20-%2029.04.2004).xls" TargetMode="External"/><Relationship Id="rId1" Type="http://schemas.openxmlformats.org/officeDocument/2006/relationships/externalLinkPath" Target="/madfs5005/Netherlands/Millennium/2007/Kampanie/Hipoteki/TV/Hipoteki_Roboczy_(30.03%20-%2029.04.2004).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madfs5005/Netherlands/PROGRAM%20FILES/SCOPE/Data/PhaseForms.xls" TargetMode="External"/><Relationship Id="rId1" Type="http://schemas.openxmlformats.org/officeDocument/2006/relationships/externalLinkPath" Target="/madfs5005/Netherlands/PROGRAM%20FILES/SCOPE/Data/PhaseForms.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C:/d:/C:/MS%20Planners/Q.Phuong/Training%20documents/Reach%20estimator.xls" TargetMode="External"/><Relationship Id="rId1" Type="http://schemas.openxmlformats.org/officeDocument/2006/relationships/externalLinkPath" Target="/C:/d:/C:/MS%20Planners/Q.Phuong/Training%20documents/Reach%20estimator.xls"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sesame/sites/DR%20Renault/Dr%20Milano/qPiano2-Affissione%20Crema-Cremona-Lodi/vers.2/BETTA%20piano2v2.xls" TargetMode="External"/><Relationship Id="rId1" Type="http://schemas.openxmlformats.org/officeDocument/2006/relationships/externalLinkPath" Target="/sesame/sites/DR%20Renault/Dr%20Milano/qPiano2-Affissione%20Crema-Cremona-Lodi/vers.2/BETTA%20piano2v2.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2008/Unit-Klassik/stern/NEON/aktueller%20Plan/MP08_NEON_Plan7_ncl.xls" TargetMode="External"/><Relationship Id="rId1" Type="http://schemas.openxmlformats.org/officeDocument/2006/relationships/externalLinkPath" Target="/D:/2008/Unit-Klassik/stern/NEON/aktueller%20Plan/MP08_NEON_Plan7_ncl.xls"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madfs5005/Netherlands/DOCUME~1/PAWELJ~1/USTAWI~1/Temp/notes122B77/~0367166.xls" TargetMode="External"/><Relationship Id="rId1" Type="http://schemas.openxmlformats.org/officeDocument/2006/relationships/externalLinkPath" Target="/madfs5005/Netherlands/DOCUME~1/PAWELJ~1/USTAWI~1/Temp/notes122B77/~0367166.xls"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D:/2007/Unit-Klassik/Stern/NEON/Aktueller%20Plan/MP07_NEON_Plan18.xls" TargetMode="External"/><Relationship Id="rId1" Type="http://schemas.openxmlformats.org/officeDocument/2006/relationships/externalLinkPath" Target="/D:/2007/Unit-Klassik/Stern/NEON/Aktueller%20Plan/MP07_NEON_Plan18.xls"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DATA_GFMO/DATEN/Research/Gruppe/MUELLER/TV-CHART/1999/DAUBL.XLS" TargetMode="External"/><Relationship Id="rId1" Type="http://schemas.openxmlformats.org/officeDocument/2006/relationships/externalLinkPath" Target="/DATA_GFMO/DATEN/Research/Gruppe/MUELLER/TV-CHART/1999/DAUBL.XLS"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Ntserver/Medien/Mitarbeiter/R&#246;schmann/Preisberechnung/POS%20Radio%20Planungsprogramm.xls" TargetMode="External"/><Relationship Id="rId1" Type="http://schemas.openxmlformats.org/officeDocument/2006/relationships/externalLinkPath" Target="/Ntserver/Medien/Mitarbeiter/R&#246;schmann/Preisberechnung/POS%20Radio%20Planungsprogramm.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C:/d:/D:/Nissan/2001/Almera%20Berlina%20+%20Tino%20+%20Micra/piani/piani%20tot/piano%20Almera%20BER%20+%20TINO%20(n.1).xls" TargetMode="External"/><Relationship Id="rId1" Type="http://schemas.openxmlformats.org/officeDocument/2006/relationships/externalLinkPath" Target="/C:/d:/D:/Nissan/2001/Almera%20Berlina%20+%20Tino%20+%20Micra/piani/piani%20tot/piano%20Almera%20BER%20+%20TINO%20(n.1).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D:/2008/Unit-Klassik/NBRZ/Aktueller%20Plan/MP08_NBRZ_Plan3_060208.xls" TargetMode="External"/><Relationship Id="rId1" Type="http://schemas.openxmlformats.org/officeDocument/2006/relationships/externalLinkPath" Target="/D:/2008/Unit-Klassik/NBRZ/Aktueller%20Plan/MP08_NBRZ_Plan3_060208.xls"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madfs5005/Netherlands/Citroen/2006/Kampanie/Destock%201%20(04-27.01.2006)/Booking/Internet/Citroen_DniOtwarte_Jan2005_ver3.xls" TargetMode="External"/><Relationship Id="rId1" Type="http://schemas.openxmlformats.org/officeDocument/2006/relationships/externalLinkPath" Target="/madfs5005/Netherlands/Citroen/2006/Kampanie/Destock%201%20(04-27.01.2006)/Booking/Internet/Citroen_DniOtwarte_Jan2005_ver3.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madfs5005/Netherlands/DOCUME~1/MARTAJ~1/USTAWI~1/Temp/notes7ACD50/~9877551.xls" TargetMode="External"/><Relationship Id="rId1" Type="http://schemas.openxmlformats.org/officeDocument/2006/relationships/externalLinkPath" Target="/madfs5005/Netherlands/DOCUME~1/MARTAJ~1/USTAWI~1/Temp/notes7ACD50/~9877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nt"/>
      <sheetName val="Instructions"/>
      <sheetName val="Main"/>
      <sheetName val="Vehicles"/>
      <sheetName val="Sheet1"/>
      <sheetName val="BE"/>
      <sheetName val="CH"/>
      <sheetName val="DE"/>
      <sheetName val="DK"/>
      <sheetName val="ES"/>
      <sheetName val="FI"/>
      <sheetName val="FR"/>
      <sheetName val="IT"/>
      <sheetName val="NL"/>
      <sheetName val="NO"/>
      <sheetName val="PL"/>
      <sheetName val="SE"/>
      <sheetName val="UK"/>
      <sheetName val="계열사현황종합"/>
      <sheetName val="TV spot_supplier"/>
      <sheetName val="Print-forms"/>
      <sheetName val="Outdoor St-Peter June"/>
      <sheetName val="TVP 2009"/>
      <sheetName val="Estimate"/>
      <sheetName val="XLRpt_TempSheet"/>
      <sheetName val="외주현황.wq1"/>
      <sheetName val="show of spot"/>
      <sheetName val="Outdoor_St-Peter_June"/>
      <sheetName val="TV_spot_supplier"/>
      <sheetName val="TVP_2009"/>
      <sheetName val="MP"/>
      <sheetName val="ORT"/>
      <sheetName val="XLR_NoRangeSheet"/>
      <sheetName val="FX Rates"/>
      <sheetName val="Spend by Market"/>
      <sheetName val="2.대외공문"/>
      <sheetName val="CAMPAIGN AVERAGE F"/>
      <sheetName val="DATA"/>
      <sheetName val="Outdoor_St-Peter_June1"/>
      <sheetName val="Sheet2"/>
      <sheetName val="Расчет"/>
      <sheetName val="isla97"/>
      <sheetName val="ISLA98"/>
      <sheetName val="poralcon97"/>
      <sheetName val="PORT98HALC"/>
      <sheetName val="port97 p.atra"/>
      <sheetName val="PORT98ATRA"/>
      <sheetName val="Non Analysed Definitions"/>
      <sheetName val="Overview 2013"/>
      <sheetName val="Look up info"/>
      <sheetName val="TV_spot_supplier1"/>
      <sheetName val="외주현황_wq1"/>
      <sheetName val="2_대외공문"/>
      <sheetName val="TVP_20091"/>
      <sheetName val="show_of_spot"/>
      <sheetName val="FX_Rates"/>
      <sheetName val="port97_p_atra"/>
      <sheetName val="FX-Rate"/>
      <sheetName val="OWNPROD EST"/>
      <sheetName val="OWNPROD LIT"/>
      <sheetName val="CAMPAIGN_AVERAGE_F"/>
      <sheetName val="Spend_by_Market"/>
      <sheetName val="Carat - Retourpercentages"/>
      <sheetName val="EXPRES BUSINESS"/>
      <sheetName val="생산"/>
      <sheetName val="Indices"/>
      <sheetName val="Fa_man_-_real"/>
      <sheetName val="Рег__ТВ_(+)"/>
      <sheetName val="Расчет_по_Регионам"/>
      <sheetName val="Главный"/>
      <sheetName val="CTC"/>
      <sheetName val="Владивосток_ОРТ_(наш)1"/>
      <sheetName val="Прайс"/>
      <sheetName val="NTV"/>
      <sheetName val="Брянск"/>
      <sheetName val="RenTV"/>
      <sheetName val="Сезонка"/>
      <sheetName val="basic_data"/>
      <sheetName val="RTR"/>
      <sheetName val="Macro1"/>
      <sheetName val="G2TempSheet"/>
      <sheetName val="TV6"/>
      <sheetName val="Тариф_авт_"/>
      <sheetName val="Альметьевск"/>
      <sheetName val="ЦЕНЫ"/>
      <sheetName val="МАКРОС1"/>
      <sheetName val="МОДЕЛИ_ТС"/>
      <sheetName val="Тариф_трамвай"/>
      <sheetName val="Тариф_троллебусов"/>
      <sheetName val="Market Data"/>
      <sheetName val="Team Structure"/>
      <sheetName val="definitions"/>
      <sheetName val="Adserving Definitions"/>
      <sheetName val="Base"/>
      <sheetName val="Commitments"/>
      <sheetName val="Budget"/>
      <sheetName val="Brazil"/>
      <sheetName val="Category List"/>
      <sheetName val="July Master Pivot Data"/>
      <sheetName val="List"/>
      <sheetName val="Lists"/>
      <sheetName val="Data Validation"/>
      <sheetName val="Basis_Master"/>
      <sheetName val="Dictionnary"/>
      <sheetName val="TechSpecs"/>
      <sheetName val="segédtábla"/>
      <sheetName val="Outdoor_St-Peter_June2"/>
      <sheetName val="TV_spot_supplier2"/>
      <sheetName val="TVP_20092"/>
      <sheetName val="외주현황_wq11"/>
      <sheetName val="show_of_spot1"/>
      <sheetName val="FX_Rates1"/>
      <sheetName val="2_대외공문1"/>
      <sheetName val="CAMPAIGN_AVERAGE_F1"/>
      <sheetName val="Spend_by_Market1"/>
      <sheetName val="Non_Analysed_Definitions"/>
      <sheetName val="OWNPROD_EST"/>
      <sheetName val="OWNPROD_LIT"/>
      <sheetName val="Overview_2013"/>
      <sheetName val="Tables"/>
      <sheetName val="Drop down calculation"/>
      <sheetName val="Print list"/>
      <sheetName val="OOH list"/>
      <sheetName val="Digital list"/>
      <sheetName val="BACK"/>
      <sheetName val="Back Print"/>
      <sheetName val="Reference Picklist"/>
      <sheetName val="1d - US Hourly staff benchmark"/>
      <sheetName val="PlatformLists"/>
      <sheetName val="x"/>
      <sheetName val="Aging Analysis"/>
      <sheetName val="Look_up_info"/>
      <sheetName val="Tabelle2"/>
      <sheetName val="audiencias"/>
      <sheetName val="Altro"/>
      <sheetName val="port97_p_atra1"/>
      <sheetName val="Outdoor_St-Peter_June3"/>
      <sheetName val="Desplegables"/>
      <sheetName val="Digital Site Categories"/>
      <sheetName val="Списки"/>
      <sheetName val="Media Job Descriptions"/>
      <sheetName val="Carat_-_Retourpercentages"/>
      <sheetName val="EXPRES_BUSINESS"/>
      <sheetName val="Market_Data"/>
      <sheetName val="Team_Structure"/>
      <sheetName val="TV_spot_supplier3"/>
      <sheetName val="외주현황_wq12"/>
      <sheetName val="2_대외공문2"/>
      <sheetName val="TVP_20093"/>
      <sheetName val="show_of_spot2"/>
      <sheetName val="FX_Rates2"/>
      <sheetName val="Spend_by_Market2"/>
      <sheetName val="CAMPAIGN_AVERAGE_F2"/>
      <sheetName val="Non_Analysed_Definitions1"/>
      <sheetName val="Overview_20131"/>
      <sheetName val="OWNPROD_EST1"/>
      <sheetName val="OWNPROD_LIT1"/>
      <sheetName val="Adserving_Definitions"/>
      <sheetName val="Category_List"/>
      <sheetName val="July_Master_Pivot_Data"/>
      <sheetName val="Drop_down_calculation"/>
      <sheetName val="Data_Validation"/>
      <sheetName val="Print_list"/>
      <sheetName val="OOH_list"/>
      <sheetName val="Digital_list"/>
      <sheetName val="Back_Print"/>
      <sheetName val="Digital_Site_Categories"/>
      <sheetName val="Drop Downs"/>
      <sheetName val="Buying Model "/>
      <sheetName val="Team Cost"/>
      <sheetName val="Channel List"/>
      <sheetName val="RFP-Leaseplan"/>
      <sheetName val="Tendine"/>
      <sheetName val="Dictionary"/>
      <sheetName val="Лист1"/>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sheetData sheetId="9"/>
      <sheetData sheetId="10"/>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sheetData sheetId="136"/>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ehicles"/>
      <sheetName val="Print"/>
      <sheetName val="Instructions"/>
      <sheetName val="Main"/>
      <sheetName val="Sheet1"/>
      <sheetName val="BE"/>
      <sheetName val="CH"/>
      <sheetName val="DE"/>
      <sheetName val="DK"/>
      <sheetName val="ES"/>
      <sheetName val="FI"/>
      <sheetName val="FR"/>
      <sheetName val="IT"/>
      <sheetName val="NL"/>
      <sheetName val="NO"/>
      <sheetName val="PL"/>
      <sheetName val="SE"/>
      <sheetName val="UK"/>
      <sheetName val="계열사현황종합"/>
      <sheetName val="Print-forms"/>
      <sheetName val="Outdoor St-Peter June"/>
      <sheetName val="TV spot_supplier"/>
      <sheetName val="TVP 2009"/>
      <sheetName val="Estimate"/>
      <sheetName val="XLRpt_TempSheet"/>
      <sheetName val="외주현황.wq1"/>
      <sheetName val="show of spot"/>
      <sheetName val="Outdoor_St-Peter_June"/>
      <sheetName val="TV_spot_supplier"/>
      <sheetName val="TVP_2009"/>
      <sheetName val="MP"/>
      <sheetName val="ORT"/>
      <sheetName val="XLR_NoRangeSheet"/>
      <sheetName val="FX Rates"/>
      <sheetName val="2.대외공문"/>
      <sheetName val="CAMPAIGN AVERAGE F"/>
      <sheetName val="Spend by Market"/>
      <sheetName val="DATA"/>
      <sheetName val="Outdoor_St-Peter_June1"/>
      <sheetName val="Sheet2"/>
      <sheetName val="Расчет"/>
      <sheetName val="isla97"/>
      <sheetName val="ISLA98"/>
      <sheetName val="poralcon97"/>
      <sheetName val="PORT98HALC"/>
      <sheetName val="port97 p.atra"/>
      <sheetName val="PORT98ATRA"/>
      <sheetName val="Non Analysed Definitions"/>
      <sheetName val="Overview 2013"/>
      <sheetName val="Look up info"/>
      <sheetName val="TV_spot_supplier1"/>
      <sheetName val="외주현황_wq1"/>
      <sheetName val="2_대외공문"/>
      <sheetName val="TVP_20091"/>
      <sheetName val="show_of_spot"/>
      <sheetName val="FX_Rates"/>
      <sheetName val="port97_p_atra"/>
      <sheetName val="Indices"/>
      <sheetName val="생산"/>
      <sheetName val="CAMPAIGN_AVERAGE_F"/>
      <sheetName val="Spend_by_Market"/>
      <sheetName val="FX-Rate"/>
      <sheetName val="OWNPROD EST"/>
      <sheetName val="OWNPROD LIT"/>
      <sheetName val="Carat - Retourpercentages"/>
      <sheetName val="EXPRES BUSINESS"/>
      <sheetName val="Fa_man_-_real"/>
      <sheetName val="Рег__ТВ_(+)"/>
      <sheetName val="Расчет_по_Регионам"/>
      <sheetName val="Главный"/>
      <sheetName val="CTC"/>
      <sheetName val="Владивосток_ОРТ_(наш)1"/>
      <sheetName val="Прайс"/>
      <sheetName val="NTV"/>
      <sheetName val="Брянск"/>
      <sheetName val="RenTV"/>
      <sheetName val="Сезонка"/>
      <sheetName val="basic_data"/>
      <sheetName val="RTR"/>
      <sheetName val="Macro1"/>
      <sheetName val="G2TempSheet"/>
      <sheetName val="TV6"/>
      <sheetName val="Тариф_авт_"/>
      <sheetName val="Альметьевск"/>
      <sheetName val="ЦЕНЫ"/>
      <sheetName val="МАКРОС1"/>
      <sheetName val="МОДЕЛИ_ТС"/>
      <sheetName val="Тариф_трамвай"/>
      <sheetName val="Тариф_троллебусов"/>
      <sheetName val="Base"/>
      <sheetName val="Market Data"/>
      <sheetName val="Team Structure"/>
      <sheetName val="Commitments"/>
      <sheetName val="Budget"/>
      <sheetName val="definitions"/>
      <sheetName val="Adserving Definitions"/>
      <sheetName val="Category List"/>
      <sheetName val="July Master Pivot Data"/>
      <sheetName val="List"/>
      <sheetName val="Basis_Master"/>
      <sheetName val="Brazil"/>
      <sheetName val="Outdoor_St-Peter_June2"/>
      <sheetName val="TV_spot_supplier2"/>
      <sheetName val="TVP_20092"/>
      <sheetName val="외주현황_wq11"/>
      <sheetName val="show_of_spot1"/>
      <sheetName val="FX_Rates1"/>
      <sheetName val="2_대외공문1"/>
      <sheetName val="CAMPAIGN_AVERAGE_F1"/>
      <sheetName val="Spend_by_Market1"/>
      <sheetName val="Non_Analysed_Definitions"/>
      <sheetName val="OWNPROD_EST"/>
      <sheetName val="OWNPROD_LIT"/>
      <sheetName val="Overview_2013"/>
      <sheetName val="Dictionnary"/>
      <sheetName val="TechSpecs"/>
      <sheetName val="Data Validation"/>
      <sheetName val="Lists"/>
      <sheetName val="segédtábla"/>
      <sheetName val="Tables"/>
      <sheetName val="Drop down calculation"/>
      <sheetName val="Print list"/>
      <sheetName val="OOH list"/>
      <sheetName val="Digital list"/>
      <sheetName val="BACK"/>
      <sheetName val="Back Print"/>
      <sheetName val="Aging Analysis"/>
      <sheetName val="Reference Picklist"/>
      <sheetName val="Look_up_info"/>
      <sheetName val="Tabelle2"/>
      <sheetName val="audiencias"/>
      <sheetName val="Altro"/>
      <sheetName val="port97_p_atra1"/>
      <sheetName val="Outdoor_St-Peter_June3"/>
      <sheetName val="Desplegables"/>
      <sheetName val="Digital Site Categories"/>
      <sheetName val="Списки"/>
      <sheetName val="1d - US Hourly staff benchmark"/>
      <sheetName val="PlatformLists"/>
      <sheetName val="Media Job Descriptions"/>
      <sheetName val="x"/>
      <sheetName val="Carat_-_Retourpercentages"/>
      <sheetName val="EXPRES_BUSINESS"/>
      <sheetName val="Market_Data"/>
      <sheetName val="Team_Structure"/>
      <sheetName val="TV_spot_supplier3"/>
      <sheetName val="외주현황_wq12"/>
      <sheetName val="2_대외공문2"/>
      <sheetName val="TVP_20093"/>
      <sheetName val="show_of_spot2"/>
      <sheetName val="FX_Rates2"/>
      <sheetName val="Spend_by_Market2"/>
      <sheetName val="CAMPAIGN_AVERAGE_F2"/>
      <sheetName val="Non_Analysed_Definitions1"/>
      <sheetName val="Overview_20131"/>
      <sheetName val="OWNPROD_EST1"/>
      <sheetName val="OWNPROD_LIT1"/>
      <sheetName val="Adserving_Definitions"/>
      <sheetName val="Category_List"/>
      <sheetName val="July_Master_Pivot_Data"/>
      <sheetName val="Drop_down_calculation"/>
      <sheetName val="Data_Validation"/>
      <sheetName val="Print_list"/>
      <sheetName val="OOH_list"/>
      <sheetName val="Digital_list"/>
      <sheetName val="Back_Print"/>
      <sheetName val="Digital_Site_Categories"/>
      <sheetName val="Drop Downs"/>
      <sheetName val="Buying Model "/>
      <sheetName val="Team Cost"/>
      <sheetName val="Channel List"/>
      <sheetName val="RFP-Leaseplan"/>
      <sheetName val="Tendine"/>
      <sheetName val="Dictionary"/>
      <sheetName val="Лист1"/>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sheetData sheetId="9"/>
      <sheetData sheetId="10"/>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riefing"/>
      <sheetName val="Data Sender-ZS"/>
      <sheetName val="Data CpGRP"/>
      <sheetName val="Planung lt. S+P (keine Eingabe)"/>
      <sheetName val="Planung Brutto bez. "/>
      <sheetName val="Einkaufsvorlagen"/>
      <sheetName val="Hilfstabelle"/>
      <sheetName val="MP NEON 2007"/>
      <sheetName val="DropDown Listen"/>
      <sheetName val="Dropdowns"/>
      <sheetName val="Data_Sender-ZS"/>
      <sheetName val="Data_CpGRP"/>
      <sheetName val="Planung_lt__S+P_(keine_Eingabe)"/>
      <sheetName val="Planung_Brutto_bez__"/>
      <sheetName val="MP_NEON_2007"/>
      <sheetName val="Data_Sender-ZS1"/>
      <sheetName val="Lists"/>
      <sheetName val="MP NEON 2008"/>
      <sheetName val="apendix"/>
      <sheetName val="Services"/>
      <sheetName val="Tabelle2"/>
      <sheetName val="Dropdown menu"/>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1. Media Agency"/>
      <sheetName val="2. Media pricing"/>
      <sheetName val="3. Fee, Team en AVB'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riefing"/>
      <sheetName val="Data Sender-ZS"/>
      <sheetName val="Data CpGRP"/>
      <sheetName val="Planung lt. S+P (keine Eingabe)"/>
      <sheetName val="Planung Brutto bez. "/>
      <sheetName val="Einkaufsvorlagen"/>
      <sheetName val="Hilfstabelle"/>
      <sheetName val="MP NEON 2007"/>
      <sheetName val="DropDown Listen"/>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Sheet"/>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iano Almera BER + TINO (n.1)"/>
      <sheetName val="PIANO GENERALE"/>
      <sheetName val="#RIF"/>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ic 22-9 - 26-10"/>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isdaten"/>
      <sheetName val="Mediakostenplan"/>
      <sheetName val="Mediastreuplan"/>
      <sheetName val="ProducerPivot"/>
      <sheetName val="BudgetPivot"/>
      <sheetName val="ReportPivot"/>
      <sheetName val="FormatSpecs"/>
      <sheetName val="SitesVermarkter"/>
      <sheetName val="OnlineURLs"/>
      <sheetName val="OnlineContacts"/>
      <sheetName val="LO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isdaten"/>
      <sheetName val="Mediakostenplan"/>
      <sheetName val="Mediastreuplan"/>
      <sheetName val="1P-Report"/>
      <sheetName val="ProducerPivot"/>
      <sheetName val="BudgetPivot"/>
      <sheetName val="ReportPivot"/>
      <sheetName val="FormatSpecs"/>
      <sheetName val="SitesVermarkter"/>
      <sheetName val="OnlineURLs"/>
      <sheetName val="OnlineContacts"/>
      <sheetName val="LO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rt"/>
      <sheetName val="Produkcja"/>
      <sheetName val="kalkulator"/>
      <sheetName val="MediaPlan"/>
      <sheetName val="Legenda"/>
      <sheetName val="Cennik_kin"/>
      <sheetName val="Cennik_bazowy"/>
      <sheetName val="Cennik_Pakietow"/>
      <sheetName val="Dane-Emisje"/>
      <sheetName val="Dane-Kampania"/>
      <sheetName val="Pomocnicze"/>
      <sheetName val="Kopie"/>
      <sheetName val="Wartości"/>
      <sheetName val="Widownia"/>
      <sheetName val="WspWid"/>
      <sheetName val="Baza_wsp"/>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T97QUAR"/>
      <sheetName val="DATI"/>
    </sheetNames>
    <definedNames>
      <definedName name="Alti"/>
      <definedName name="normal" sheetId="1"/>
    </defined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INEMA RMB"/>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o Sipra"/>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P"/>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NU"/>
      <sheetName val="RIEPILOGO"/>
      <sheetName val="PIANO GENERALE"/>
      <sheetName val="Target Srl"/>
      <sheetName val="Smafer"/>
      <sheetName val="SMA SpA."/>
      <sheetName val="S.C.I."/>
      <sheetName val="Publionda"/>
      <sheetName val="Publiflor"/>
      <sheetName val="PES Pub.Est.Spec"/>
      <sheetName val="O.P.E. Olcese P."/>
      <sheetName val="Jolly Pubblicita"/>
      <sheetName val="Ipas SpA"/>
      <sheetName val="I.M.A. SpA"/>
      <sheetName val="I.L.L.P.A. Srl"/>
      <sheetName val="Giengi Pubblic."/>
      <sheetName val="Ettore Sibilia"/>
      <sheetName val="Esotas"/>
      <sheetName val="Avip Spa"/>
      <sheetName val="Avenir Italia"/>
      <sheetName val="Alma Media It."/>
      <sheetName val="Alessi SpA"/>
      <sheetName val="Affitalia Srl"/>
      <sheetName val="A&amp;P Srl"/>
      <sheetName val="piano excel BLU 22.5 SPA"/>
      <sheetName val="piano excel BLU 22.5 SPA.XLS"/>
      <sheetName val="piano%20excel%20BLU%2022.5%20SP"/>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tenplan"/>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P_Print"/>
      <sheetName val="cost per month"/>
      <sheetName val="MP 2007"/>
      <sheetName val="Kostenplan"/>
      <sheetName val="Brazil"/>
      <sheetName val="PIANO GENERAL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TYSTYKI"/>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3"/>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Cover Estimator"/>
      <sheetName val="Reach run"/>
      <sheetName val="Reach 3+Nat"/>
      <sheetName val="Reach 3+Hcm"/>
      <sheetName val="Reach 3+-han"/>
      <sheetName val="Reach 3+-dan"/>
      <sheetName val="chart actual hcm"/>
      <sheetName val="actual-hcm"/>
      <sheetName val="Chart acutal-dan"/>
      <sheetName val="actual-dan"/>
      <sheetName val="foodstuff"/>
      <sheetName val="Data (2)"/>
      <sheetName val="Cover Estimator (2)"/>
      <sheetName val="Reach run (2)"/>
      <sheetName val="Reach 3+-HAN (2)"/>
      <sheetName val="Reach 7+"/>
      <sheetName val="Reach 5+Nat"/>
      <sheetName val="Reach 3+hcm (htv)"/>
      <sheetName val="Reach 7+Nat"/>
      <sheetName val="Reach 3+ hcm"/>
      <sheetName val="P3"/>
      <sheetName val="MP 2007"/>
      <sheetName val="#REF"/>
      <sheetName val="Cover_Estimator"/>
      <sheetName val="Reach_run"/>
      <sheetName val="Reach_3+Nat"/>
      <sheetName val="Reach_3+Hcm"/>
      <sheetName val="Reach_3+-han"/>
      <sheetName val="Reach_3+-dan"/>
      <sheetName val="chart_actual_hcm"/>
      <sheetName val="Chart_acutal-dan"/>
      <sheetName val="Data_(2)"/>
      <sheetName val="Cover_Estimator_(2)"/>
      <sheetName val="Reach_run_(2)"/>
      <sheetName val="Reach_3+-HAN_(2)"/>
      <sheetName val="Reach_7+"/>
      <sheetName val="Reach_5+Nat"/>
      <sheetName val="Reach_3+hcm_(htv)"/>
      <sheetName val="Reach_7+Nat"/>
      <sheetName val="Reach_3+_hcm"/>
      <sheetName val="Cover_Estimator2"/>
      <sheetName val="Reach_run2"/>
      <sheetName val="Reach_3+Nat2"/>
      <sheetName val="Reach_3+Hcm2"/>
      <sheetName val="Reach_3+-han2"/>
      <sheetName val="Reach_3+-dan2"/>
      <sheetName val="chart_actual_hcm2"/>
      <sheetName val="Chart_acutal-dan2"/>
      <sheetName val="Data_(2)2"/>
      <sheetName val="Cover_Estimator_(2)2"/>
      <sheetName val="Reach_run_(2)2"/>
      <sheetName val="Reach_3+-HAN_(2)2"/>
      <sheetName val="Reach_7+2"/>
      <sheetName val="Reach_5+Nat2"/>
      <sheetName val="Reach_3+hcm_(htv)2"/>
      <sheetName val="Reach_7+Nat2"/>
      <sheetName val="Reach_3+_hcm2"/>
      <sheetName val="Cover_Estimator1"/>
      <sheetName val="Reach_run1"/>
      <sheetName val="Reach_3+Nat1"/>
      <sheetName val="Reach_3+Hcm1"/>
      <sheetName val="Reach_3+-han1"/>
      <sheetName val="Reach_3+-dan1"/>
      <sheetName val="chart_actual_hcm1"/>
      <sheetName val="Chart_acutal-dan1"/>
      <sheetName val="Data_(2)1"/>
      <sheetName val="Cover_Estimator_(2)1"/>
      <sheetName val="Reach_run_(2)1"/>
      <sheetName val="Reach_3+-HAN_(2)1"/>
      <sheetName val="Reach_7+1"/>
      <sheetName val="Reach_5+Nat1"/>
      <sheetName val="Reach_3+hcm_(htv)1"/>
      <sheetName val="Reach_7+Nat1"/>
      <sheetName val="Reach_3+_hcm1"/>
      <sheetName val="Channel Classifications"/>
      <sheetName val="Type of Sites"/>
      <sheetName val="Lists"/>
      <sheetName val="Kostenplan"/>
      <sheetName val="EmpInfo"/>
      <sheetName val="Reach estimator"/>
      <sheetName val="LOD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DI"/>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P_Print"/>
      <sheetName val="KP_pro Ausgabe"/>
      <sheetName val="KP_pro Monat"/>
      <sheetName val="MP NEON 2008"/>
      <sheetName val="Themenübersicht"/>
      <sheetName val="LOD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dia plan"/>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P_Print"/>
      <sheetName val="KP_proAusgabe"/>
      <sheetName val="MP NEON 2007"/>
      <sheetName val="MP NEON 2008"/>
      <sheetName val="MP07_NEON_Plan18"/>
      <sheetName val="MP07_NEON_Plan18.xls"/>
      <sheetName val="Media plan"/>
      <sheetName val="Te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BL"/>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2"/>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iano Almera BER + TINO (n.1)"/>
      <sheetName val="PIANO GENERALE"/>
      <sheetName val="#RIF"/>
      <sheetName val="12"/>
    </sheetNames>
    <sheetDataSet>
      <sheetData sheetId="0" refreshError="1"/>
      <sheetData sheetId="1" refreshError="1"/>
      <sheetData sheetId="2" refreshError="1"/>
      <sheetData sheetId="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P 2008"/>
      <sheetName val="cost per month"/>
      <sheetName val="MP 2008"/>
      <sheetName val="Themenübersicht"/>
      <sheetName val="12"/>
      <sheetName val="Media pla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dia plan"/>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dia plan"/>
    </sheetNames>
    <sheetDataSet>
      <sheetData sheetId="0" refreshError="1"/>
    </sheetDataSet>
  </externalBook>
</externalLink>
</file>

<file path=xl/theme/theme1.xml><?xml version="1.0" encoding="utf-8"?>
<a:theme xmlns:a="http://schemas.openxmlformats.org/drawingml/2006/main" name="Office 2013 - 2022 Thema">
  <a:themeElements>
    <a:clrScheme name="Voedinscentrum kleurenschema">
      <a:dk1>
        <a:srgbClr val="000000"/>
      </a:dk1>
      <a:lt1>
        <a:srgbClr val="FFFFFF"/>
      </a:lt1>
      <a:dk2>
        <a:srgbClr val="44546A"/>
      </a:dk2>
      <a:lt2>
        <a:srgbClr val="E7E6E6"/>
      </a:lt2>
      <a:accent1>
        <a:srgbClr val="27AAE1"/>
      </a:accent1>
      <a:accent2>
        <a:srgbClr val="EC1C24"/>
      </a:accent2>
      <a:accent3>
        <a:srgbClr val="50B848"/>
      </a:accent3>
      <a:accent4>
        <a:srgbClr val="006945"/>
      </a:accent4>
      <a:accent5>
        <a:srgbClr val="6E2B91"/>
      </a:accent5>
      <a:accent6>
        <a:srgbClr val="F7941D"/>
      </a:accent6>
      <a:hlink>
        <a:srgbClr val="27AAE1"/>
      </a:hlink>
      <a:folHlink>
        <a:srgbClr val="6E2B91"/>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pageSetUpPr autoPageBreaks="0"/>
  </sheetPr>
  <dimension ref="A1:K16"/>
  <sheetViews>
    <sheetView showGridLines="0" tabSelected="1" zoomScale="145" zoomScaleNormal="145" zoomScaleSheetLayoutView="70" zoomScalePageLayoutView="20" workbookViewId="0">
      <selection activeCell="B9" sqref="B9"/>
    </sheetView>
  </sheetViews>
  <sheetFormatPr defaultColWidth="9.140625" defaultRowHeight="15" x14ac:dyDescent="0.25"/>
  <cols>
    <col min="1" max="1" width="5.7109375" style="2" customWidth="1"/>
    <col min="2" max="2" width="130.42578125" style="2" customWidth="1"/>
    <col min="3" max="3" width="61.140625" style="2" customWidth="1"/>
    <col min="4" max="4" width="61.85546875" style="2" customWidth="1"/>
    <col min="5" max="5" width="43.140625" style="53" customWidth="1"/>
    <col min="6" max="6" width="15" style="2" customWidth="1"/>
    <col min="7" max="7" width="9.140625" style="2" customWidth="1"/>
    <col min="8" max="16384" width="9.140625" style="2"/>
  </cols>
  <sheetData>
    <row r="1" spans="1:11" ht="42" customHeight="1" x14ac:dyDescent="0.25">
      <c r="B1" s="235"/>
    </row>
    <row r="2" spans="1:11" x14ac:dyDescent="0.25">
      <c r="B2" s="232" t="s">
        <v>203</v>
      </c>
    </row>
    <row r="3" spans="1:11" x14ac:dyDescent="0.25">
      <c r="B3" s="233" t="s">
        <v>202</v>
      </c>
    </row>
    <row r="4" spans="1:11" x14ac:dyDescent="0.25">
      <c r="B4" s="233" t="s">
        <v>199</v>
      </c>
    </row>
    <row r="5" spans="1:11" x14ac:dyDescent="0.25">
      <c r="B5" s="233" t="s">
        <v>200</v>
      </c>
    </row>
    <row r="6" spans="1:11" x14ac:dyDescent="0.25">
      <c r="B6" s="234" t="s">
        <v>201</v>
      </c>
    </row>
    <row r="7" spans="1:11" x14ac:dyDescent="0.25">
      <c r="A7" s="4"/>
    </row>
    <row r="8" spans="1:11" x14ac:dyDescent="0.25">
      <c r="B8" s="143" t="s">
        <v>176</v>
      </c>
      <c r="C8" s="54"/>
      <c r="D8" s="54"/>
    </row>
    <row r="9" spans="1:11" ht="19.899999999999999" customHeight="1" x14ac:dyDescent="0.25">
      <c r="B9" s="145" t="s">
        <v>195</v>
      </c>
      <c r="C9" s="54"/>
      <c r="D9" s="54"/>
    </row>
    <row r="10" spans="1:11" ht="58.9" customHeight="1" x14ac:dyDescent="0.25">
      <c r="B10" s="141" t="s">
        <v>194</v>
      </c>
      <c r="C10" s="54"/>
      <c r="D10" s="54"/>
      <c r="E10" s="55" t="s">
        <v>8</v>
      </c>
    </row>
    <row r="11" spans="1:11" ht="57" customHeight="1" x14ac:dyDescent="0.25">
      <c r="B11" s="142" t="s">
        <v>175</v>
      </c>
      <c r="C11" s="54"/>
      <c r="D11" s="54"/>
      <c r="E11" s="55"/>
    </row>
    <row r="12" spans="1:11" ht="18" customHeight="1" x14ac:dyDescent="0.25">
      <c r="B12" s="140"/>
      <c r="C12" s="54"/>
      <c r="D12" s="54"/>
      <c r="E12" s="55"/>
    </row>
    <row r="13" spans="1:11" ht="18" customHeight="1" x14ac:dyDescent="0.25">
      <c r="B13" s="143" t="s">
        <v>5</v>
      </c>
      <c r="C13" s="54"/>
      <c r="D13" s="54"/>
      <c r="E13" s="56"/>
      <c r="F13" s="57"/>
      <c r="G13" s="57"/>
      <c r="H13" s="57"/>
      <c r="I13" s="57"/>
      <c r="J13" s="57"/>
      <c r="K13" s="57"/>
    </row>
    <row r="14" spans="1:11" x14ac:dyDescent="0.25">
      <c r="B14" s="144" t="s">
        <v>6</v>
      </c>
    </row>
    <row r="15" spans="1:11" x14ac:dyDescent="0.25">
      <c r="B15" s="92" t="s">
        <v>6</v>
      </c>
    </row>
    <row r="16" spans="1:11" x14ac:dyDescent="0.25">
      <c r="B16" s="93" t="s">
        <v>7</v>
      </c>
    </row>
  </sheetData>
  <sheetProtection algorithmName="SHA-512" hashValue="wq2tF+KdxA+xJdRGw+INwGkUPa0sAzwv0mUwTt7pL255KwDmZT9awvuDRDiLNF1iH1B0WVzSfhoTx65uqW7kpQ==" saltValue="DQmX/Q2QEUqvvREopi9qMA==" spinCount="100000" sheet="1" objects="1" scenarios="1"/>
  <pageMargins left="0.43307086614173229" right="0.15748031496062992" top="0.55118110236220474" bottom="0.98425196850393704" header="0.51181102362204722" footer="0.51181102362204722"/>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3"/>
  <sheetViews>
    <sheetView zoomScale="145" zoomScaleNormal="145" workbookViewId="0">
      <selection activeCell="B7" sqref="B7"/>
    </sheetView>
  </sheetViews>
  <sheetFormatPr defaultColWidth="8.85546875" defaultRowHeight="15" x14ac:dyDescent="0.25"/>
  <cols>
    <col min="1" max="1" width="5" style="76" customWidth="1"/>
    <col min="2" max="2" width="64.28515625" style="76" customWidth="1"/>
    <col min="3" max="3" width="30.85546875" style="76" customWidth="1"/>
    <col min="4" max="5" width="17.85546875" style="76" customWidth="1"/>
    <col min="6" max="6" width="19.7109375" style="76" customWidth="1"/>
    <col min="7" max="7" width="16" style="76" customWidth="1"/>
    <col min="8" max="8" width="4.140625" style="76" customWidth="1"/>
    <col min="9" max="9" width="29.42578125" style="76" customWidth="1"/>
    <col min="10" max="10" width="8.85546875" style="76" customWidth="1"/>
    <col min="11" max="16384" width="8.85546875" style="76"/>
  </cols>
  <sheetData>
    <row r="1" spans="1:12" ht="48" customHeight="1" x14ac:dyDescent="0.35">
      <c r="A1" s="74"/>
      <c r="B1" s="161" t="s">
        <v>121</v>
      </c>
      <c r="C1" s="74"/>
      <c r="D1" s="74"/>
      <c r="E1" s="74"/>
      <c r="F1" s="74"/>
      <c r="G1" s="74"/>
      <c r="H1" s="74"/>
      <c r="I1" s="74"/>
    </row>
    <row r="2" spans="1:12" ht="48.95" customHeight="1" x14ac:dyDescent="0.25">
      <c r="B2" s="240" t="s">
        <v>9</v>
      </c>
      <c r="C2" s="241"/>
      <c r="D2" s="74"/>
      <c r="E2" s="74"/>
      <c r="F2" s="74"/>
      <c r="G2" s="74"/>
      <c r="H2" s="74"/>
      <c r="I2" s="74"/>
    </row>
    <row r="3" spans="1:12" ht="15" customHeight="1" thickBot="1" x14ac:dyDescent="0.3">
      <c r="A3" s="74"/>
      <c r="B3" s="74"/>
      <c r="C3" s="160"/>
      <c r="D3" s="74"/>
      <c r="E3" s="74"/>
      <c r="F3" s="74"/>
      <c r="G3" s="74"/>
      <c r="H3" s="74"/>
      <c r="I3" s="74"/>
    </row>
    <row r="4" spans="1:12" ht="39.6" customHeight="1" thickBot="1" x14ac:dyDescent="0.3">
      <c r="A4" s="74"/>
      <c r="B4" s="146" t="s">
        <v>10</v>
      </c>
      <c r="C4" s="147" t="s">
        <v>11</v>
      </c>
      <c r="D4" s="236" t="s">
        <v>12</v>
      </c>
      <c r="E4" s="237"/>
      <c r="F4" s="74"/>
      <c r="G4" s="74"/>
      <c r="H4" s="74"/>
      <c r="I4" s="74"/>
    </row>
    <row r="5" spans="1:12" x14ac:dyDescent="0.25">
      <c r="A5" s="74"/>
      <c r="B5" s="49" t="s">
        <v>13</v>
      </c>
      <c r="C5" s="50"/>
      <c r="D5" s="51" t="s">
        <v>14</v>
      </c>
      <c r="E5" s="51" t="s">
        <v>15</v>
      </c>
      <c r="F5" s="51" t="s">
        <v>16</v>
      </c>
      <c r="G5" s="52" t="s">
        <v>17</v>
      </c>
      <c r="H5" s="74"/>
      <c r="I5" s="74"/>
    </row>
    <row r="6" spans="1:12" x14ac:dyDescent="0.25">
      <c r="A6" s="74"/>
      <c r="B6" s="148" t="s">
        <v>184</v>
      </c>
      <c r="C6" s="149">
        <v>125</v>
      </c>
      <c r="D6" s="150">
        <v>99.38</v>
      </c>
      <c r="E6" s="150">
        <v>152.5</v>
      </c>
      <c r="F6" s="150">
        <f>'4.Uren, fee &amp; budgetwijziging'!G27</f>
        <v>0</v>
      </c>
      <c r="G6" s="151">
        <f>IF(OR(F6="",F6=0),0,IF(ABS(F6-D6)&lt;0.01,C6,IF(F6&gt;=E6,0,C6*(E6-F6)/(E6-D6))))</f>
        <v>0</v>
      </c>
      <c r="H6" s="73"/>
      <c r="I6" s="74"/>
    </row>
    <row r="7" spans="1:12" x14ac:dyDescent="0.25">
      <c r="A7" s="74"/>
      <c r="B7" s="148" t="s">
        <v>198</v>
      </c>
      <c r="C7" s="149">
        <v>125</v>
      </c>
      <c r="D7" s="231">
        <f>260%/100</f>
        <v>2.6000000000000002E-2</v>
      </c>
      <c r="E7" s="231">
        <f>1080%/100</f>
        <v>0.10800000000000001</v>
      </c>
      <c r="F7" s="152">
        <f>'4.Uren, fee &amp; budgetwijziging'!H33</f>
        <v>0</v>
      </c>
      <c r="G7" s="151">
        <f>IF(OR(F7="",F7=0),0,IF(F7=D7,C7,IF(F7&gt;=E7,0,C7*(E7-F7)/(E7-D7))))</f>
        <v>0</v>
      </c>
      <c r="H7" s="74"/>
      <c r="I7" s="74"/>
    </row>
    <row r="8" spans="1:12" ht="15" customHeight="1" thickBot="1" x14ac:dyDescent="0.3">
      <c r="A8" s="74"/>
      <c r="B8" s="153" t="s">
        <v>185</v>
      </c>
      <c r="C8" s="149">
        <v>50</v>
      </c>
      <c r="D8" s="154">
        <v>50</v>
      </c>
      <c r="E8" s="154">
        <v>200</v>
      </c>
      <c r="F8" s="154">
        <f>'5.Kosten directe plaatsingen'!E8</f>
        <v>0</v>
      </c>
      <c r="G8" s="155">
        <f>IF(F8&lt;=0,0,IF(ABS(F8-D8)&lt;0.01,C8,IF(F8&gt;=E8,0,C8*(E8-F8)/(E8-D8))))</f>
        <v>0</v>
      </c>
      <c r="H8" s="74"/>
      <c r="I8" s="74"/>
    </row>
    <row r="9" spans="1:12" ht="21.6" customHeight="1" thickBot="1" x14ac:dyDescent="0.3">
      <c r="A9" s="74"/>
      <c r="B9" s="156" t="s">
        <v>18</v>
      </c>
      <c r="C9" s="157">
        <f>SUM(C6:C8)</f>
        <v>300</v>
      </c>
      <c r="D9" s="238" t="s">
        <v>19</v>
      </c>
      <c r="E9" s="239"/>
      <c r="F9" s="237"/>
      <c r="G9" s="158">
        <f>SUM(G6:G8)</f>
        <v>0</v>
      </c>
      <c r="H9" s="74"/>
      <c r="I9" s="74"/>
    </row>
    <row r="10" spans="1:12" ht="39.75" customHeight="1" x14ac:dyDescent="0.25">
      <c r="A10" s="74"/>
      <c r="B10" s="74"/>
      <c r="C10" s="160"/>
      <c r="D10" s="242"/>
      <c r="E10" s="243"/>
      <c r="F10" s="243"/>
      <c r="G10" s="74"/>
      <c r="H10" s="74"/>
      <c r="I10" s="74"/>
      <c r="J10" s="74"/>
      <c r="K10" s="74"/>
      <c r="L10" s="74"/>
    </row>
    <row r="11" spans="1:12" x14ac:dyDescent="0.25">
      <c r="A11" s="74"/>
      <c r="B11" s="160"/>
      <c r="C11" s="74"/>
      <c r="D11" s="74"/>
      <c r="E11" s="74"/>
      <c r="F11" s="74"/>
      <c r="G11" s="74"/>
      <c r="H11" s="74"/>
      <c r="I11" s="74"/>
      <c r="J11" s="74"/>
      <c r="K11" s="74"/>
      <c r="L11" s="74"/>
    </row>
    <row r="12" spans="1:12" x14ac:dyDescent="0.25">
      <c r="A12" s="74"/>
      <c r="B12" s="160"/>
      <c r="C12" s="74"/>
      <c r="D12" s="74"/>
      <c r="E12" s="74"/>
      <c r="F12" s="74"/>
      <c r="G12" s="74"/>
      <c r="H12" s="74"/>
      <c r="I12" s="74"/>
      <c r="J12" s="74"/>
      <c r="K12" s="74"/>
      <c r="L12" s="74"/>
    </row>
    <row r="13" spans="1:12" x14ac:dyDescent="0.25">
      <c r="A13" s="74"/>
      <c r="B13" s="74"/>
      <c r="C13" s="160" t="s">
        <v>8</v>
      </c>
      <c r="D13" s="74"/>
      <c r="E13" s="74"/>
      <c r="F13" s="74"/>
      <c r="G13" s="74"/>
      <c r="H13" s="74"/>
      <c r="I13" s="74"/>
      <c r="J13" s="74"/>
      <c r="K13" s="74"/>
      <c r="L13" s="74"/>
    </row>
    <row r="14" spans="1:12" x14ac:dyDescent="0.25">
      <c r="A14" s="74"/>
      <c r="B14" s="74"/>
      <c r="C14" s="74"/>
      <c r="D14" s="74"/>
      <c r="E14" s="74"/>
      <c r="F14" s="74"/>
      <c r="G14" s="74"/>
      <c r="H14" s="74"/>
      <c r="I14" s="74"/>
      <c r="J14" s="74"/>
      <c r="K14" s="74"/>
      <c r="L14" s="74"/>
    </row>
    <row r="15" spans="1:12" x14ac:dyDescent="0.25">
      <c r="A15" s="74"/>
      <c r="B15" s="74"/>
      <c r="C15" s="74"/>
      <c r="D15" s="74"/>
      <c r="E15" s="74"/>
      <c r="F15" s="74"/>
      <c r="G15" s="74"/>
      <c r="H15" s="74"/>
      <c r="I15" s="74"/>
      <c r="J15" s="74"/>
      <c r="K15" s="74"/>
      <c r="L15" s="74"/>
    </row>
    <row r="16" spans="1:12" x14ac:dyDescent="0.25">
      <c r="A16" s="74"/>
      <c r="B16" s="74"/>
      <c r="C16" s="74"/>
      <c r="D16" s="74"/>
      <c r="E16" s="74"/>
      <c r="F16" s="74"/>
      <c r="G16" s="74"/>
      <c r="H16" s="74"/>
      <c r="I16" s="74"/>
      <c r="J16" s="74"/>
      <c r="K16" s="74"/>
      <c r="L16" s="74"/>
    </row>
    <row r="17" spans="1:12" x14ac:dyDescent="0.25">
      <c r="A17" s="74"/>
      <c r="B17" s="74"/>
      <c r="C17" s="74"/>
      <c r="D17" s="74"/>
      <c r="E17" s="74"/>
      <c r="F17" s="74"/>
      <c r="G17" s="74"/>
      <c r="H17" s="74"/>
      <c r="I17" s="74"/>
      <c r="J17" s="74"/>
      <c r="K17" s="74"/>
      <c r="L17" s="74"/>
    </row>
    <row r="18" spans="1:12" x14ac:dyDescent="0.25">
      <c r="A18" s="74"/>
      <c r="B18" s="74"/>
      <c r="C18" s="74"/>
      <c r="D18" s="74"/>
      <c r="E18" s="74"/>
      <c r="F18" s="74"/>
      <c r="G18" s="74"/>
      <c r="H18" s="74"/>
      <c r="I18" s="74"/>
      <c r="J18" s="74"/>
      <c r="K18" s="74"/>
      <c r="L18" s="74"/>
    </row>
    <row r="19" spans="1:12" x14ac:dyDescent="0.25">
      <c r="A19" s="74"/>
      <c r="B19" s="74"/>
      <c r="C19" s="74"/>
      <c r="D19" s="74"/>
      <c r="E19" s="74"/>
      <c r="F19" s="74"/>
      <c r="G19" s="74"/>
      <c r="H19" s="74"/>
      <c r="I19" s="74"/>
      <c r="J19" s="74"/>
      <c r="K19" s="74"/>
      <c r="L19" s="74"/>
    </row>
    <row r="20" spans="1:12" x14ac:dyDescent="0.25">
      <c r="A20" s="74"/>
      <c r="B20" s="74"/>
      <c r="C20" s="74"/>
      <c r="D20" s="74"/>
      <c r="E20" s="74"/>
      <c r="F20" s="74"/>
      <c r="G20" s="74"/>
      <c r="H20" s="74"/>
      <c r="I20" s="74"/>
      <c r="J20" s="74"/>
      <c r="K20" s="74"/>
      <c r="L20" s="74"/>
    </row>
    <row r="21" spans="1:12" x14ac:dyDescent="0.25">
      <c r="A21" s="74"/>
      <c r="B21" s="74"/>
      <c r="C21" s="74"/>
      <c r="D21" s="74"/>
      <c r="E21" s="74"/>
      <c r="F21" s="74"/>
      <c r="G21" s="74"/>
      <c r="H21" s="74"/>
      <c r="I21" s="74"/>
      <c r="J21" s="74"/>
      <c r="K21" s="74"/>
      <c r="L21" s="74"/>
    </row>
    <row r="22" spans="1:12" x14ac:dyDescent="0.25">
      <c r="A22" s="74"/>
      <c r="B22" s="74"/>
      <c r="C22" s="74"/>
      <c r="D22" s="74"/>
      <c r="E22" s="74"/>
      <c r="F22" s="74"/>
      <c r="G22" s="74"/>
      <c r="H22" s="74"/>
      <c r="I22" s="74"/>
      <c r="J22" s="74"/>
      <c r="K22" s="74"/>
      <c r="L22" s="74"/>
    </row>
    <row r="23" spans="1:12" x14ac:dyDescent="0.25">
      <c r="B23" s="74"/>
      <c r="C23" s="74"/>
      <c r="D23" s="74"/>
      <c r="E23" s="74"/>
      <c r="F23" s="74"/>
      <c r="G23" s="74"/>
      <c r="H23" s="74"/>
      <c r="I23" s="74"/>
      <c r="J23" s="74"/>
      <c r="K23" s="74"/>
      <c r="L23" s="74"/>
    </row>
  </sheetData>
  <sheetProtection algorithmName="SHA-512" hashValue="8o/1P9jr0jmT/wuqHdLE2H2X1BqNRasF3zZd5/pLnl7VVEJDVpjSTnjJf+jcmwqx8sduxvWZdbNn3AeHfEKfnA==" saltValue="8osOqzwePROOJ/PSaPxndA==" spinCount="100000" sheet="1" objects="1" scenarios="1"/>
  <mergeCells count="4">
    <mergeCell ref="D4:E4"/>
    <mergeCell ref="D9:F9"/>
    <mergeCell ref="B2:C2"/>
    <mergeCell ref="D10:F10"/>
  </mergeCells>
  <pageMargins left="0.70866141732283472" right="0.70866141732283472" top="0.74803149606299213" bottom="0.74803149606299213" header="0.31496062992125984" footer="0.31496062992125984"/>
  <pageSetup paperSize="9" scale="71" orientation="landscape" r:id="rId1"/>
  <ignoredErrors>
    <ignoredError sqref="G7"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
  <sheetViews>
    <sheetView showGridLines="0" zoomScale="175" zoomScaleNormal="175" zoomScaleSheetLayoutView="70" workbookViewId="0">
      <selection activeCell="B3" sqref="B3"/>
    </sheetView>
  </sheetViews>
  <sheetFormatPr defaultColWidth="9.140625" defaultRowHeight="15" x14ac:dyDescent="0.25"/>
  <cols>
    <col min="1" max="1" width="3" style="1" bestFit="1" customWidth="1"/>
    <col min="2" max="2" width="35.7109375" style="1" customWidth="1"/>
    <col min="3" max="3" width="71.85546875" style="1" customWidth="1"/>
    <col min="4" max="4" width="14.140625" style="1" customWidth="1"/>
    <col min="5" max="5" width="83.42578125" style="1" customWidth="1"/>
    <col min="6" max="6" width="20.28515625" style="1" customWidth="1"/>
    <col min="7" max="7" width="25.85546875" style="1" customWidth="1"/>
    <col min="8" max="8" width="19.140625" style="1" bestFit="1" customWidth="1"/>
    <col min="9" max="9" width="9.140625" style="1" customWidth="1"/>
    <col min="10" max="10" width="23" style="1" customWidth="1"/>
    <col min="11" max="11" width="9.140625" style="1" customWidth="1"/>
    <col min="12" max="16384" width="9.140625" style="1"/>
  </cols>
  <sheetData>
    <row r="1" spans="2:7" s="2" customFormat="1" ht="28.9" customHeight="1" x14ac:dyDescent="0.35">
      <c r="B1" s="244" t="s">
        <v>179</v>
      </c>
      <c r="C1" s="245"/>
    </row>
    <row r="2" spans="2:7" s="2" customFormat="1" x14ac:dyDescent="0.25">
      <c r="B2" s="91" t="s">
        <v>0</v>
      </c>
      <c r="C2" s="202"/>
    </row>
    <row r="3" spans="2:7" s="2" customFormat="1" x14ac:dyDescent="0.25">
      <c r="B3" s="91" t="s">
        <v>1</v>
      </c>
      <c r="C3" s="202"/>
      <c r="D3" s="64"/>
      <c r="G3" s="3"/>
    </row>
    <row r="4" spans="2:7" s="2" customFormat="1" x14ac:dyDescent="0.25">
      <c r="B4" s="91" t="s">
        <v>2</v>
      </c>
      <c r="C4" s="203"/>
    </row>
    <row r="5" spans="2:7" x14ac:dyDescent="0.25">
      <c r="B5" s="68" t="s">
        <v>3</v>
      </c>
      <c r="C5" s="246"/>
    </row>
    <row r="6" spans="2:7" x14ac:dyDescent="0.25">
      <c r="B6" s="69" t="s">
        <v>4</v>
      </c>
      <c r="C6" s="247"/>
    </row>
  </sheetData>
  <sheetProtection algorithmName="SHA-512" hashValue="f9p3+4hPktBLUQaPaMnTWNmX0NEoUU+lKKNC+bbY1WTdYWfV+13JBbfTJqbo96EHmDn/QwvEf7S8w+/mnk8F8w==" saltValue="H1G9evJf7VXeDPzUeSG3TA==" spinCount="100000" sheet="1" objects="1" scenarios="1"/>
  <mergeCells count="2">
    <mergeCell ref="B1:C1"/>
    <mergeCell ref="C5:C6"/>
  </mergeCells>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58"/>
  <sheetViews>
    <sheetView showGridLines="0" zoomScale="115" zoomScaleNormal="115" workbookViewId="0">
      <selection activeCell="D13" sqref="D13"/>
    </sheetView>
  </sheetViews>
  <sheetFormatPr defaultColWidth="8.85546875" defaultRowHeight="15" x14ac:dyDescent="0.25"/>
  <cols>
    <col min="1" max="1" width="3.42578125" style="76" customWidth="1"/>
    <col min="2" max="2" width="47.42578125" style="76" customWidth="1"/>
    <col min="3" max="3" width="33.28515625" style="76" bestFit="1" customWidth="1"/>
    <col min="4" max="5" width="24.85546875" style="76" customWidth="1"/>
    <col min="6" max="7" width="29.140625" style="76" customWidth="1"/>
    <col min="8" max="8" width="19.140625" style="76" customWidth="1"/>
    <col min="9" max="10" width="29.140625" style="76" customWidth="1"/>
    <col min="11" max="11" width="26" style="76" customWidth="1"/>
    <col min="12" max="12" width="35.42578125" style="5" customWidth="1"/>
    <col min="13" max="13" width="18.140625" style="6" customWidth="1"/>
    <col min="14" max="16" width="18.140625" style="76" customWidth="1"/>
    <col min="17" max="17" width="8.85546875" style="76" customWidth="1"/>
    <col min="18" max="16384" width="8.85546875" style="76"/>
  </cols>
  <sheetData>
    <row r="1" spans="2:14" ht="42" customHeight="1" x14ac:dyDescent="0.35">
      <c r="B1" s="20" t="s">
        <v>121</v>
      </c>
      <c r="G1" s="74"/>
    </row>
    <row r="2" spans="2:14" x14ac:dyDescent="0.25">
      <c r="B2" s="253" t="s">
        <v>191</v>
      </c>
      <c r="C2" s="254"/>
      <c r="D2" s="254"/>
      <c r="E2" s="255"/>
    </row>
    <row r="3" spans="2:14" ht="22.9" customHeight="1" x14ac:dyDescent="0.25">
      <c r="B3" s="256"/>
      <c r="C3" s="257"/>
      <c r="D3" s="257"/>
      <c r="E3" s="258"/>
    </row>
    <row r="4" spans="2:14" x14ac:dyDescent="0.25">
      <c r="B4" s="7"/>
      <c r="C4" s="7"/>
    </row>
    <row r="5" spans="2:14" ht="30" customHeight="1" x14ac:dyDescent="0.25">
      <c r="B5" s="250" t="s">
        <v>20</v>
      </c>
      <c r="C5" s="245"/>
      <c r="D5" s="245"/>
      <c r="E5" s="245"/>
      <c r="F5" s="245"/>
      <c r="G5" s="245"/>
      <c r="J5" s="5"/>
      <c r="K5" s="6"/>
      <c r="L5" s="76"/>
      <c r="M5" s="76"/>
    </row>
    <row r="6" spans="2:14" ht="15.95" customHeight="1" x14ac:dyDescent="0.25">
      <c r="B6" s="259" t="s">
        <v>186</v>
      </c>
      <c r="C6" s="75"/>
      <c r="D6" s="75"/>
      <c r="E6" s="248" t="s">
        <v>12</v>
      </c>
      <c r="F6" s="249"/>
      <c r="G6" s="30"/>
      <c r="I6" s="58"/>
      <c r="K6" s="5"/>
      <c r="L6" s="6"/>
      <c r="M6" s="76"/>
      <c r="N6" s="9"/>
    </row>
    <row r="7" spans="2:14" ht="35.1" customHeight="1" x14ac:dyDescent="0.25">
      <c r="B7" s="260"/>
      <c r="C7" s="59" t="s">
        <v>21</v>
      </c>
      <c r="D7" s="59" t="s">
        <v>22</v>
      </c>
      <c r="E7" s="60" t="s">
        <v>23</v>
      </c>
      <c r="F7" s="60" t="s">
        <v>24</v>
      </c>
      <c r="G7" s="60" t="s">
        <v>182</v>
      </c>
      <c r="K7" s="5"/>
      <c r="L7" s="6"/>
      <c r="M7" s="76"/>
    </row>
    <row r="8" spans="2:14" x14ac:dyDescent="0.25">
      <c r="B8" s="94" t="s">
        <v>25</v>
      </c>
      <c r="C8" s="94"/>
      <c r="D8" s="94"/>
      <c r="E8" s="95"/>
      <c r="F8" s="95"/>
      <c r="G8" s="96"/>
      <c r="K8" s="5"/>
      <c r="L8" s="6"/>
      <c r="M8" s="76"/>
    </row>
    <row r="9" spans="2:14" x14ac:dyDescent="0.25">
      <c r="B9" s="97"/>
      <c r="C9" s="97" t="s">
        <v>26</v>
      </c>
      <c r="D9" s="204"/>
      <c r="E9" s="98">
        <v>120</v>
      </c>
      <c r="F9" s="98">
        <v>190</v>
      </c>
      <c r="G9" s="205"/>
      <c r="K9" s="5"/>
      <c r="L9" s="6"/>
      <c r="M9" s="76"/>
    </row>
    <row r="10" spans="2:14" x14ac:dyDescent="0.25">
      <c r="B10" s="97"/>
      <c r="C10" s="97" t="s">
        <v>27</v>
      </c>
      <c r="D10" s="204"/>
      <c r="E10" s="98">
        <v>120</v>
      </c>
      <c r="F10" s="98">
        <v>190</v>
      </c>
      <c r="G10" s="205"/>
      <c r="K10" s="5"/>
      <c r="L10" s="6"/>
      <c r="M10" s="76"/>
    </row>
    <row r="11" spans="2:14" x14ac:dyDescent="0.25">
      <c r="B11" s="97"/>
      <c r="C11" s="97" t="s">
        <v>28</v>
      </c>
      <c r="D11" s="204"/>
      <c r="E11" s="98">
        <v>120</v>
      </c>
      <c r="F11" s="98">
        <v>190</v>
      </c>
      <c r="G11" s="205"/>
      <c r="K11" s="5"/>
      <c r="L11" s="6"/>
      <c r="M11" s="76"/>
    </row>
    <row r="12" spans="2:14" x14ac:dyDescent="0.25">
      <c r="B12" s="97"/>
      <c r="C12" s="97" t="s">
        <v>29</v>
      </c>
      <c r="D12" s="204"/>
      <c r="E12" s="98">
        <v>120</v>
      </c>
      <c r="F12" s="98">
        <v>190</v>
      </c>
      <c r="G12" s="205"/>
      <c r="K12" s="5"/>
      <c r="L12" s="6"/>
      <c r="M12" s="76"/>
    </row>
    <row r="13" spans="2:14" x14ac:dyDescent="0.25">
      <c r="B13" s="97"/>
      <c r="C13" s="97" t="s">
        <v>30</v>
      </c>
      <c r="D13" s="204"/>
      <c r="E13" s="98">
        <v>120</v>
      </c>
      <c r="F13" s="98">
        <v>190</v>
      </c>
      <c r="G13" s="205"/>
      <c r="K13" s="5"/>
      <c r="L13" s="6"/>
      <c r="M13" s="76"/>
    </row>
    <row r="14" spans="2:14" x14ac:dyDescent="0.25">
      <c r="B14" s="97"/>
      <c r="C14" s="97" t="s">
        <v>31</v>
      </c>
      <c r="D14" s="204"/>
      <c r="E14" s="98">
        <v>120</v>
      </c>
      <c r="F14" s="98">
        <v>190</v>
      </c>
      <c r="G14" s="205"/>
      <c r="K14" s="5"/>
      <c r="L14" s="6"/>
      <c r="M14" s="76"/>
    </row>
    <row r="15" spans="2:14" x14ac:dyDescent="0.25">
      <c r="B15" s="97"/>
      <c r="C15" s="97" t="s">
        <v>32</v>
      </c>
      <c r="D15" s="204"/>
      <c r="E15" s="98">
        <v>120</v>
      </c>
      <c r="F15" s="98">
        <v>190</v>
      </c>
      <c r="G15" s="205"/>
      <c r="K15" s="5"/>
      <c r="L15" s="6"/>
      <c r="M15" s="76"/>
    </row>
    <row r="16" spans="2:14" x14ac:dyDescent="0.25">
      <c r="B16" s="94" t="s">
        <v>33</v>
      </c>
      <c r="C16" s="94" t="s">
        <v>8</v>
      </c>
      <c r="D16" s="94" t="s">
        <v>8</v>
      </c>
      <c r="E16" s="95"/>
      <c r="F16" s="95"/>
      <c r="G16" s="96"/>
      <c r="K16" s="5"/>
      <c r="L16" s="6"/>
      <c r="M16" s="76"/>
    </row>
    <row r="17" spans="2:15" x14ac:dyDescent="0.25">
      <c r="B17" s="97"/>
      <c r="C17" s="97" t="s">
        <v>26</v>
      </c>
      <c r="D17" s="204"/>
      <c r="E17" s="98">
        <v>90</v>
      </c>
      <c r="F17" s="98">
        <v>130</v>
      </c>
      <c r="G17" s="205"/>
      <c r="K17" s="5"/>
      <c r="L17" s="6"/>
      <c r="M17" s="76"/>
    </row>
    <row r="18" spans="2:15" x14ac:dyDescent="0.25">
      <c r="B18" s="97"/>
      <c r="C18" s="97" t="s">
        <v>34</v>
      </c>
      <c r="D18" s="204"/>
      <c r="E18" s="98">
        <v>90</v>
      </c>
      <c r="F18" s="98">
        <v>130</v>
      </c>
      <c r="G18" s="205"/>
      <c r="K18" s="5"/>
      <c r="L18" s="6"/>
      <c r="M18" s="76"/>
    </row>
    <row r="19" spans="2:15" x14ac:dyDescent="0.25">
      <c r="B19" s="97"/>
      <c r="C19" s="97" t="s">
        <v>35</v>
      </c>
      <c r="D19" s="204"/>
      <c r="E19" s="98">
        <v>90</v>
      </c>
      <c r="F19" s="98">
        <v>130</v>
      </c>
      <c r="G19" s="205"/>
      <c r="K19" s="5"/>
      <c r="L19" s="6"/>
      <c r="M19" s="76"/>
    </row>
    <row r="20" spans="2:15" x14ac:dyDescent="0.25">
      <c r="B20" s="97"/>
      <c r="C20" s="97" t="s">
        <v>36</v>
      </c>
      <c r="D20" s="204"/>
      <c r="E20" s="98">
        <v>90</v>
      </c>
      <c r="F20" s="98">
        <v>130</v>
      </c>
      <c r="G20" s="205"/>
      <c r="K20" s="5"/>
      <c r="L20" s="6"/>
      <c r="M20" s="76"/>
    </row>
    <row r="21" spans="2:15" x14ac:dyDescent="0.25">
      <c r="B21" s="97"/>
      <c r="C21" s="97" t="s">
        <v>37</v>
      </c>
      <c r="D21" s="204"/>
      <c r="E21" s="98">
        <v>90</v>
      </c>
      <c r="F21" s="98">
        <v>130</v>
      </c>
      <c r="G21" s="205"/>
      <c r="K21" s="5"/>
      <c r="L21" s="6"/>
      <c r="M21" s="76"/>
    </row>
    <row r="22" spans="2:15" x14ac:dyDescent="0.25">
      <c r="B22" s="97"/>
      <c r="C22" s="97" t="s">
        <v>30</v>
      </c>
      <c r="D22" s="204"/>
      <c r="E22" s="98">
        <v>90</v>
      </c>
      <c r="F22" s="98">
        <v>130</v>
      </c>
      <c r="G22" s="205"/>
      <c r="K22" s="5"/>
      <c r="L22" s="6"/>
      <c r="M22" s="76"/>
    </row>
    <row r="23" spans="2:15" x14ac:dyDescent="0.25">
      <c r="B23" s="97"/>
      <c r="C23" s="97" t="s">
        <v>31</v>
      </c>
      <c r="D23" s="204"/>
      <c r="E23" s="98">
        <v>90</v>
      </c>
      <c r="F23" s="98">
        <v>130</v>
      </c>
      <c r="G23" s="205"/>
      <c r="K23" s="5"/>
      <c r="L23" s="6"/>
      <c r="M23" s="76"/>
    </row>
    <row r="24" spans="2:15" x14ac:dyDescent="0.25">
      <c r="B24" s="94" t="s">
        <v>38</v>
      </c>
      <c r="C24" s="94" t="s">
        <v>8</v>
      </c>
      <c r="D24" s="94" t="s">
        <v>8</v>
      </c>
      <c r="E24" s="95"/>
      <c r="F24" s="95"/>
      <c r="G24" s="96"/>
      <c r="K24" s="5"/>
      <c r="L24" s="6"/>
      <c r="M24" s="76"/>
    </row>
    <row r="25" spans="2:15" x14ac:dyDescent="0.25">
      <c r="B25" s="99"/>
      <c r="C25" s="97" t="s">
        <v>30</v>
      </c>
      <c r="D25" s="204"/>
      <c r="E25" s="98">
        <v>60</v>
      </c>
      <c r="F25" s="98">
        <v>100</v>
      </c>
      <c r="G25" s="206"/>
      <c r="K25" s="5"/>
      <c r="L25" s="6"/>
      <c r="M25" s="76"/>
    </row>
    <row r="26" spans="2:15" x14ac:dyDescent="0.25">
      <c r="B26" s="99"/>
      <c r="C26" s="97" t="s">
        <v>31</v>
      </c>
      <c r="D26" s="204"/>
      <c r="E26" s="98">
        <v>60</v>
      </c>
      <c r="F26" s="98">
        <v>100</v>
      </c>
      <c r="G26" s="206"/>
      <c r="K26" s="5"/>
      <c r="L26" s="10"/>
      <c r="M26" s="76"/>
    </row>
    <row r="27" spans="2:15" x14ac:dyDescent="0.25">
      <c r="B27" s="100" t="s">
        <v>39</v>
      </c>
      <c r="C27" s="100" t="s">
        <v>8</v>
      </c>
      <c r="D27" s="100" t="s">
        <v>8</v>
      </c>
      <c r="E27" s="101">
        <f>SUM(E9:E26)/16</f>
        <v>99.375</v>
      </c>
      <c r="F27" s="101">
        <f>SUM(F9:F26)/16</f>
        <v>152.5</v>
      </c>
      <c r="G27" s="96">
        <f>(G9+G10+G11+G12+G13+G14+G15+G17+G18+G19+G21+G20+G22+G23+G25+G26)/16</f>
        <v>0</v>
      </c>
      <c r="J27" s="11"/>
      <c r="K27" s="12"/>
      <c r="L27" s="6"/>
      <c r="M27" s="76"/>
    </row>
    <row r="28" spans="2:15" x14ac:dyDescent="0.25">
      <c r="B28" s="65"/>
      <c r="C28" s="16"/>
      <c r="D28" s="77"/>
      <c r="E28" s="77"/>
      <c r="F28" s="78"/>
      <c r="G28" s="13" t="s">
        <v>8</v>
      </c>
      <c r="K28" s="11"/>
      <c r="L28" s="12"/>
    </row>
    <row r="29" spans="2:15" x14ac:dyDescent="0.25">
      <c r="B29" s="15"/>
      <c r="C29" s="16"/>
      <c r="D29" s="77"/>
      <c r="E29" s="77"/>
      <c r="F29" s="78"/>
      <c r="G29" s="79"/>
      <c r="H29" s="80"/>
      <c r="K29" s="11"/>
      <c r="L29" s="12"/>
    </row>
    <row r="30" spans="2:15" s="21" customFormat="1" ht="20.100000000000001" customHeight="1" x14ac:dyDescent="0.25">
      <c r="B30" s="102" t="s">
        <v>187</v>
      </c>
      <c r="C30" s="102" t="s">
        <v>40</v>
      </c>
      <c r="D30" s="103" t="s">
        <v>41</v>
      </c>
      <c r="E30" s="103" t="s">
        <v>42</v>
      </c>
      <c r="F30" s="103" t="s">
        <v>183</v>
      </c>
      <c r="G30" s="103" t="s">
        <v>43</v>
      </c>
      <c r="H30" s="103" t="s">
        <v>44</v>
      </c>
      <c r="L30" s="22"/>
      <c r="M30" s="23"/>
    </row>
    <row r="31" spans="2:15" s="21" customFormat="1" ht="28.9" customHeight="1" x14ac:dyDescent="0.25">
      <c r="B31" s="164" t="s">
        <v>45</v>
      </c>
      <c r="C31" s="165" t="s">
        <v>46</v>
      </c>
      <c r="D31" s="105">
        <v>0.01</v>
      </c>
      <c r="E31" s="105">
        <v>0.06</v>
      </c>
      <c r="F31" s="207"/>
      <c r="G31" s="163">
        <v>0.2</v>
      </c>
      <c r="H31" s="106">
        <f>F31*G31</f>
        <v>0</v>
      </c>
      <c r="L31" s="22"/>
      <c r="M31" s="23"/>
    </row>
    <row r="32" spans="2:15" s="21" customFormat="1" ht="20.100000000000001" customHeight="1" x14ac:dyDescent="0.25">
      <c r="B32" s="165" t="s">
        <v>47</v>
      </c>
      <c r="C32" s="165" t="s">
        <v>48</v>
      </c>
      <c r="D32" s="105">
        <v>0.03</v>
      </c>
      <c r="E32" s="105">
        <v>0.12</v>
      </c>
      <c r="F32" s="207"/>
      <c r="G32" s="163">
        <v>0.8</v>
      </c>
      <c r="H32" s="106">
        <f>F32*G32</f>
        <v>0</v>
      </c>
      <c r="I32" s="1"/>
      <c r="J32" s="1"/>
      <c r="L32" s="22"/>
      <c r="M32" s="23"/>
      <c r="O32" s="1"/>
    </row>
    <row r="33" spans="2:15" s="21" customFormat="1" ht="20.100000000000001" customHeight="1" x14ac:dyDescent="0.25">
      <c r="B33" s="107" t="s">
        <v>49</v>
      </c>
      <c r="C33" s="94"/>
      <c r="D33" s="108" t="s">
        <v>8</v>
      </c>
      <c r="E33" s="108" t="s">
        <v>8</v>
      </c>
      <c r="F33" s="109"/>
      <c r="G33" s="110" t="s">
        <v>8</v>
      </c>
      <c r="H33" s="111">
        <f>SUM(H31:H32)</f>
        <v>0</v>
      </c>
      <c r="I33" s="1"/>
      <c r="J33" s="1"/>
      <c r="L33" s="22"/>
      <c r="M33" s="23"/>
      <c r="O33" s="1"/>
    </row>
    <row r="34" spans="2:15" ht="20.100000000000001" customHeight="1" x14ac:dyDescent="0.25">
      <c r="B34" s="81" t="s">
        <v>50</v>
      </c>
      <c r="C34" s="16"/>
      <c r="D34" s="82"/>
      <c r="E34" s="82"/>
      <c r="F34" s="83"/>
      <c r="G34" s="84"/>
      <c r="H34" s="14"/>
      <c r="I34" s="1"/>
      <c r="J34" s="1"/>
      <c r="O34" s="1"/>
    </row>
    <row r="35" spans="2:15" ht="12" customHeight="1" x14ac:dyDescent="0.25">
      <c r="B35" s="81"/>
      <c r="C35" s="16"/>
      <c r="D35" s="82"/>
      <c r="E35" s="82"/>
      <c r="F35" s="83"/>
      <c r="G35" s="84"/>
      <c r="H35" s="14"/>
      <c r="I35" s="1"/>
      <c r="J35" s="1"/>
      <c r="O35" s="1"/>
    </row>
    <row r="36" spans="2:15" ht="47.45" customHeight="1" x14ac:dyDescent="0.25">
      <c r="B36" s="261" t="s">
        <v>51</v>
      </c>
      <c r="C36" s="245"/>
      <c r="D36" s="245"/>
      <c r="E36" s="245"/>
      <c r="F36" s="17"/>
      <c r="G36" s="1"/>
      <c r="H36" s="1"/>
      <c r="I36" s="11"/>
      <c r="J36" s="11"/>
    </row>
    <row r="37" spans="2:15" ht="27" customHeight="1" x14ac:dyDescent="0.25">
      <c r="B37" s="112" t="s">
        <v>52</v>
      </c>
      <c r="C37" s="113" t="s">
        <v>53</v>
      </c>
      <c r="D37" s="113" t="s">
        <v>54</v>
      </c>
      <c r="E37" s="113" t="s">
        <v>55</v>
      </c>
      <c r="F37" s="48"/>
    </row>
    <row r="38" spans="2:15" ht="17.100000000000001" customHeight="1" x14ac:dyDescent="0.25">
      <c r="B38" s="208" t="s">
        <v>56</v>
      </c>
      <c r="C38" s="209"/>
      <c r="D38" s="209"/>
      <c r="E38" s="209"/>
      <c r="F38" s="48"/>
      <c r="G38" s="48"/>
      <c r="H38" s="48"/>
    </row>
    <row r="39" spans="2:15" x14ac:dyDescent="0.25">
      <c r="B39" s="208" t="s">
        <v>56</v>
      </c>
      <c r="C39" s="209"/>
      <c r="D39" s="209"/>
      <c r="E39" s="209"/>
    </row>
    <row r="40" spans="2:15" x14ac:dyDescent="0.25">
      <c r="B40" s="208" t="s">
        <v>56</v>
      </c>
      <c r="C40" s="209"/>
      <c r="D40" s="209"/>
      <c r="E40" s="209"/>
    </row>
    <row r="41" spans="2:15" x14ac:dyDescent="0.25">
      <c r="B41" s="208" t="s">
        <v>56</v>
      </c>
      <c r="C41" s="209"/>
      <c r="D41" s="209"/>
      <c r="E41" s="209"/>
    </row>
    <row r="42" spans="2:15" x14ac:dyDescent="0.25">
      <c r="B42" s="208" t="s">
        <v>56</v>
      </c>
      <c r="C42" s="209"/>
      <c r="D42" s="209"/>
      <c r="E42" s="209"/>
    </row>
    <row r="43" spans="2:15" x14ac:dyDescent="0.25">
      <c r="B43" s="208" t="s">
        <v>56</v>
      </c>
      <c r="C43" s="209"/>
      <c r="D43" s="209"/>
      <c r="E43" s="209"/>
    </row>
    <row r="45" spans="2:15" ht="30" customHeight="1" x14ac:dyDescent="0.25">
      <c r="B45" s="24" t="s">
        <v>57</v>
      </c>
      <c r="C45" s="67"/>
      <c r="D45" s="18"/>
      <c r="E45" s="18"/>
      <c r="F45" s="19"/>
    </row>
    <row r="46" spans="2:15" s="21" customFormat="1" ht="28.9" customHeight="1" x14ac:dyDescent="0.25">
      <c r="B46" s="114" t="s">
        <v>58</v>
      </c>
      <c r="C46" s="115" t="s">
        <v>59</v>
      </c>
      <c r="D46" s="103" t="s">
        <v>60</v>
      </c>
      <c r="E46" s="103" t="s">
        <v>61</v>
      </c>
      <c r="F46" s="48"/>
      <c r="L46" s="22"/>
      <c r="M46" s="23"/>
    </row>
    <row r="47" spans="2:15" x14ac:dyDescent="0.25">
      <c r="B47" s="116"/>
      <c r="C47" s="117" t="s">
        <v>62</v>
      </c>
      <c r="D47" s="118">
        <f t="shared" ref="D47:E50" si="0">D48-0.15%</f>
        <v>-6.0000000000000001E-3</v>
      </c>
      <c r="E47" s="118">
        <f t="shared" si="0"/>
        <v>-6.0000000000000001E-3</v>
      </c>
      <c r="F47" s="70"/>
      <c r="G47" s="251"/>
      <c r="H47" s="70"/>
    </row>
    <row r="48" spans="2:15" x14ac:dyDescent="0.25">
      <c r="B48" s="119">
        <f>B52*1.5</f>
        <v>1650000</v>
      </c>
      <c r="C48" s="120">
        <v>0.5</v>
      </c>
      <c r="D48" s="118">
        <f t="shared" si="0"/>
        <v>-4.5000000000000005E-3</v>
      </c>
      <c r="E48" s="118">
        <f t="shared" si="0"/>
        <v>-4.5000000000000005E-3</v>
      </c>
      <c r="F48" s="70"/>
      <c r="G48" s="252"/>
      <c r="H48" s="70"/>
    </row>
    <row r="49" spans="2:8" x14ac:dyDescent="0.25">
      <c r="B49" s="119">
        <f>B52*1.4</f>
        <v>1540000</v>
      </c>
      <c r="C49" s="120">
        <v>0.4</v>
      </c>
      <c r="D49" s="118">
        <f t="shared" si="0"/>
        <v>-3.0000000000000001E-3</v>
      </c>
      <c r="E49" s="118">
        <f t="shared" si="0"/>
        <v>-3.0000000000000001E-3</v>
      </c>
      <c r="F49" s="70"/>
      <c r="G49" s="252"/>
      <c r="H49" s="70"/>
    </row>
    <row r="50" spans="2:8" x14ac:dyDescent="0.25">
      <c r="B50" s="119">
        <f>B52*1.3</f>
        <v>1430000</v>
      </c>
      <c r="C50" s="120">
        <v>0.3</v>
      </c>
      <c r="D50" s="118">
        <f t="shared" si="0"/>
        <v>-1.5E-3</v>
      </c>
      <c r="E50" s="118">
        <f t="shared" si="0"/>
        <v>-1.5E-3</v>
      </c>
      <c r="F50" s="70"/>
      <c r="G50" s="252"/>
      <c r="H50" s="70"/>
    </row>
    <row r="51" spans="2:8" ht="15" customHeight="1" thickBot="1" x14ac:dyDescent="0.3">
      <c r="B51" s="85">
        <f>B52*1.2</f>
        <v>1320000</v>
      </c>
      <c r="C51" s="44">
        <v>0.2</v>
      </c>
      <c r="D51" s="31">
        <f>D52</f>
        <v>0</v>
      </c>
      <c r="E51" s="31">
        <f>E52</f>
        <v>0</v>
      </c>
      <c r="F51" s="70"/>
      <c r="G51" s="252"/>
      <c r="H51" s="70"/>
    </row>
    <row r="52" spans="2:8" ht="15" customHeight="1" thickBot="1" x14ac:dyDescent="0.3">
      <c r="B52" s="86">
        <v>1100000</v>
      </c>
      <c r="C52" s="45" t="s">
        <v>63</v>
      </c>
      <c r="D52" s="33">
        <v>0</v>
      </c>
      <c r="E52" s="34">
        <v>0</v>
      </c>
      <c r="F52" s="66"/>
      <c r="G52" s="47"/>
      <c r="H52" s="47"/>
    </row>
    <row r="53" spans="2:8" x14ac:dyDescent="0.25">
      <c r="B53" s="87">
        <f>+B52*0.8</f>
        <v>880000</v>
      </c>
      <c r="C53" s="46">
        <v>-0.2</v>
      </c>
      <c r="D53" s="32">
        <f>D52</f>
        <v>0</v>
      </c>
      <c r="E53" s="32">
        <f>E52</f>
        <v>0</v>
      </c>
      <c r="F53" s="70"/>
      <c r="G53" s="70"/>
    </row>
    <row r="54" spans="2:8" x14ac:dyDescent="0.25">
      <c r="B54" s="119">
        <f>+B52*0.7</f>
        <v>770000</v>
      </c>
      <c r="C54" s="120">
        <v>-0.3</v>
      </c>
      <c r="D54" s="118">
        <f t="shared" ref="D54:E57" si="1">D53+0.15%</f>
        <v>1.5E-3</v>
      </c>
      <c r="E54" s="118">
        <f t="shared" si="1"/>
        <v>1.5E-3</v>
      </c>
    </row>
    <row r="55" spans="2:8" x14ac:dyDescent="0.25">
      <c r="B55" s="119">
        <f>+B52*0.6</f>
        <v>660000</v>
      </c>
      <c r="C55" s="120">
        <v>-0.4</v>
      </c>
      <c r="D55" s="118">
        <f t="shared" si="1"/>
        <v>3.0000000000000001E-3</v>
      </c>
      <c r="E55" s="118">
        <f t="shared" si="1"/>
        <v>3.0000000000000001E-3</v>
      </c>
    </row>
    <row r="56" spans="2:8" x14ac:dyDescent="0.25">
      <c r="B56" s="119">
        <f>+B52*0.5</f>
        <v>550000</v>
      </c>
      <c r="C56" s="120">
        <v>-0.5</v>
      </c>
      <c r="D56" s="118">
        <f t="shared" si="1"/>
        <v>4.5000000000000005E-3</v>
      </c>
      <c r="E56" s="118">
        <f t="shared" si="1"/>
        <v>4.5000000000000005E-3</v>
      </c>
    </row>
    <row r="57" spans="2:8" x14ac:dyDescent="0.25">
      <c r="B57" s="121"/>
      <c r="C57" s="122" t="s">
        <v>64</v>
      </c>
      <c r="D57" s="118">
        <f t="shared" si="1"/>
        <v>6.0000000000000001E-3</v>
      </c>
      <c r="E57" s="118">
        <f t="shared" si="1"/>
        <v>6.0000000000000001E-3</v>
      </c>
    </row>
    <row r="58" spans="2:8" x14ac:dyDescent="0.25">
      <c r="D58" s="18"/>
    </row>
  </sheetData>
  <sheetProtection algorithmName="SHA-512" hashValue="EcoJPUkMZeR5KZkmLVHp1GlK7HpgADP1fVqFCU90Oro3yihGXipRXU+kXwK9ABR2/1ra+62kW5GMCAdYOCHwiQ==" saltValue="AGKoSvS9XxLSANJgXBpBSQ==" spinCount="100000" sheet="1" objects="1" scenarios="1"/>
  <mergeCells count="6">
    <mergeCell ref="E6:F6"/>
    <mergeCell ref="B5:G5"/>
    <mergeCell ref="G47:G51"/>
    <mergeCell ref="B2:E3"/>
    <mergeCell ref="B6:B7"/>
    <mergeCell ref="B36:E36"/>
  </mergeCells>
  <phoneticPr fontId="32" type="noConversion"/>
  <conditionalFormatting sqref="D31:F35">
    <cfRule type="expression" dxfId="0" priority="1" stopIfTrue="1">
      <formula>AND(#REF!="nein",D31&gt;=100)</formula>
    </cfRule>
  </conditionalFormatting>
  <dataValidations count="5">
    <dataValidation type="decimal" allowBlank="1" showInputMessage="1" showErrorMessage="1" sqref="G9:G15" xr:uid="{00000000-0002-0000-0300-000000000000}">
      <formula1>120</formula1>
      <formula2>190</formula2>
    </dataValidation>
    <dataValidation type="decimal" allowBlank="1" showInputMessage="1" showErrorMessage="1" sqref="G17:G23" xr:uid="{00000000-0002-0000-0300-000001000000}">
      <formula1>90</formula1>
      <formula2>130</formula2>
    </dataValidation>
    <dataValidation type="decimal" allowBlank="1" showInputMessage="1" showErrorMessage="1" sqref="G25:G26" xr:uid="{00000000-0002-0000-0300-000002000000}">
      <formula1>60</formula1>
      <formula2>100</formula2>
    </dataValidation>
    <dataValidation type="decimal" allowBlank="1" showInputMessage="1" showErrorMessage="1" sqref="F32" xr:uid="{00000000-0002-0000-0300-000003000000}">
      <formula1>0.03</formula1>
      <formula2>0.12</formula2>
    </dataValidation>
    <dataValidation type="decimal" allowBlank="1" showInputMessage="1" showErrorMessage="1" sqref="F31" xr:uid="{00000000-0002-0000-0300-000004000000}">
      <formula1>0.01</formula1>
      <formula2>0.06</formula2>
    </dataValidation>
  </dataValidations>
  <pageMargins left="0.7" right="0.7" top="0.75" bottom="0.75" header="0.3" footer="0.3"/>
  <pageSetup paperSize="8" scale="91"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8"/>
  <sheetViews>
    <sheetView showGridLines="0" zoomScale="145" zoomScaleNormal="145" workbookViewId="0">
      <selection activeCell="B6" sqref="B6"/>
    </sheetView>
  </sheetViews>
  <sheetFormatPr defaultColWidth="8.85546875" defaultRowHeight="15" x14ac:dyDescent="0.25"/>
  <cols>
    <col min="1" max="1" width="3.42578125" style="21" customWidth="1"/>
    <col min="2" max="2" width="58.42578125" style="21" customWidth="1"/>
    <col min="3" max="3" width="30.42578125" style="21" bestFit="1" customWidth="1"/>
    <col min="4" max="5" width="24.85546875" style="21" customWidth="1"/>
    <col min="6" max="6" width="14.85546875" style="21" customWidth="1"/>
    <col min="7" max="7" width="16.42578125" style="21" customWidth="1"/>
    <col min="8" max="8" width="29.140625" style="21" customWidth="1"/>
    <col min="9" max="9" width="26" style="21" customWidth="1"/>
    <col min="10" max="10" width="35.42578125" style="22" customWidth="1"/>
    <col min="11" max="11" width="18.140625" style="23" customWidth="1"/>
    <col min="12" max="14" width="18.140625" style="21" customWidth="1"/>
    <col min="15" max="15" width="8.85546875" style="21" customWidth="1"/>
    <col min="16" max="16384" width="8.85546875" style="21"/>
  </cols>
  <sheetData>
    <row r="1" spans="2:11" ht="44.25" customHeight="1" x14ac:dyDescent="0.35">
      <c r="B1" s="20" t="s">
        <v>121</v>
      </c>
      <c r="E1" s="74"/>
    </row>
    <row r="2" spans="2:11" ht="74.45" customHeight="1" x14ac:dyDescent="0.25">
      <c r="B2" s="262" t="s">
        <v>196</v>
      </c>
      <c r="C2" s="263"/>
      <c r="D2" s="263"/>
      <c r="E2" s="264"/>
    </row>
    <row r="3" spans="2:11" x14ac:dyDescent="0.25">
      <c r="B3" s="25"/>
      <c r="C3" s="25"/>
    </row>
    <row r="4" spans="2:11" x14ac:dyDescent="0.25">
      <c r="B4" s="8"/>
      <c r="C4" s="8"/>
      <c r="E4" s="8"/>
      <c r="H4" s="22"/>
      <c r="I4" s="23"/>
      <c r="J4" s="21"/>
      <c r="K4" s="21"/>
    </row>
    <row r="5" spans="2:11" x14ac:dyDescent="0.25">
      <c r="B5" s="265" t="s">
        <v>65</v>
      </c>
      <c r="C5" s="266"/>
      <c r="D5" s="266"/>
      <c r="E5" s="266"/>
      <c r="H5" s="22"/>
      <c r="I5" s="23"/>
      <c r="J5" s="21"/>
      <c r="K5" s="21"/>
    </row>
    <row r="6" spans="2:11" ht="21" customHeight="1" x14ac:dyDescent="0.25">
      <c r="B6" s="29"/>
      <c r="C6" s="248" t="s">
        <v>12</v>
      </c>
      <c r="D6" s="249"/>
      <c r="E6" s="30"/>
      <c r="G6" s="22"/>
      <c r="H6" s="23"/>
      <c r="J6" s="9"/>
      <c r="K6" s="21"/>
    </row>
    <row r="7" spans="2:11" ht="21" customHeight="1" x14ac:dyDescent="0.25">
      <c r="B7" s="35" t="s">
        <v>190</v>
      </c>
      <c r="C7" s="36" t="s">
        <v>66</v>
      </c>
      <c r="D7" s="36" t="s">
        <v>67</v>
      </c>
      <c r="E7" s="36" t="s">
        <v>68</v>
      </c>
      <c r="G7" s="22"/>
      <c r="H7" s="23"/>
      <c r="J7" s="21"/>
      <c r="K7" s="21"/>
    </row>
    <row r="8" spans="2:11" x14ac:dyDescent="0.25">
      <c r="B8" s="94"/>
      <c r="C8" s="125">
        <v>50</v>
      </c>
      <c r="D8" s="159">
        <v>200</v>
      </c>
      <c r="E8" s="210"/>
      <c r="G8" s="22"/>
      <c r="H8" s="23"/>
      <c r="J8" s="21"/>
      <c r="K8" s="21"/>
    </row>
  </sheetData>
  <sheetProtection algorithmName="SHA-512" hashValue="7H/kMtdHSUWcvvVrEstnw6ZXFmZIOsb4TifiInzbUnsChsIvKDZeazZ+P9t6+TKfm5kx6iHC/vJ/fvNoFA3IaQ==" saltValue="9MXWnLw/KRQAhmejVBTWRw==" spinCount="100000" sheet="1" objects="1" scenarios="1"/>
  <mergeCells count="3">
    <mergeCell ref="B2:E2"/>
    <mergeCell ref="B5:E5"/>
    <mergeCell ref="C6:D6"/>
  </mergeCells>
  <dataValidations count="1">
    <dataValidation type="decimal" allowBlank="1" showInputMessage="1" showErrorMessage="1" sqref="E8" xr:uid="{00000000-0002-0000-0400-000000000000}">
      <formula1>50</formula1>
      <formula2>200</formula2>
    </dataValidation>
  </dataValidations>
  <pageMargins left="0.70866141732283472" right="0.70866141732283472" top="0.74803149606299213" bottom="0.74803149606299213" header="0.31496062992125984" footer="0.31496062992125984"/>
  <pageSetup paperSize="9" scale="8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26"/>
  <sheetViews>
    <sheetView showGridLines="0" zoomScale="115" zoomScaleNormal="115" workbookViewId="0">
      <selection activeCell="C12" sqref="C12"/>
    </sheetView>
  </sheetViews>
  <sheetFormatPr defaultColWidth="8.85546875" defaultRowHeight="15" x14ac:dyDescent="0.25"/>
  <cols>
    <col min="1" max="1" width="3.42578125" style="21" customWidth="1"/>
    <col min="2" max="2" width="88.28515625" style="21" bestFit="1" customWidth="1"/>
    <col min="3" max="3" width="33.28515625" style="21" bestFit="1" customWidth="1"/>
    <col min="4" max="4" width="21.140625" style="21" bestFit="1" customWidth="1"/>
    <col min="5" max="5" width="17.42578125" style="21" bestFit="1" customWidth="1"/>
    <col min="6" max="7" width="12.140625" style="21" bestFit="1" customWidth="1"/>
    <col min="8" max="8" width="29.140625" style="21" customWidth="1"/>
    <col min="9" max="9" width="26" style="21" customWidth="1"/>
    <col min="10" max="10" width="35.42578125" style="22" customWidth="1"/>
    <col min="11" max="11" width="18.140625" style="23" customWidth="1"/>
    <col min="12" max="14" width="18.140625" style="21" customWidth="1"/>
    <col min="15" max="15" width="8.85546875" style="21" customWidth="1"/>
    <col min="16" max="16384" width="8.85546875" style="21"/>
  </cols>
  <sheetData>
    <row r="1" spans="2:11" ht="40.5" customHeight="1" x14ac:dyDescent="0.35">
      <c r="B1" s="20" t="s">
        <v>121</v>
      </c>
    </row>
    <row r="2" spans="2:11" ht="61.15" customHeight="1" x14ac:dyDescent="0.25">
      <c r="B2" s="262" t="s">
        <v>189</v>
      </c>
      <c r="C2" s="267"/>
      <c r="D2" s="241"/>
      <c r="E2" s="66"/>
    </row>
    <row r="3" spans="2:11" x14ac:dyDescent="0.25">
      <c r="B3" s="25"/>
      <c r="C3" s="25"/>
    </row>
    <row r="4" spans="2:11" ht="30" customHeight="1" x14ac:dyDescent="0.25">
      <c r="B4" s="265" t="s">
        <v>69</v>
      </c>
      <c r="C4" s="266"/>
      <c r="H4" s="22"/>
      <c r="I4" s="23"/>
      <c r="J4" s="21"/>
      <c r="K4" s="21"/>
    </row>
    <row r="5" spans="2:11" ht="35.1" customHeight="1" x14ac:dyDescent="0.25">
      <c r="B5" s="102" t="s">
        <v>188</v>
      </c>
      <c r="C5" s="123" t="s">
        <v>21</v>
      </c>
      <c r="D5" s="123" t="s">
        <v>22</v>
      </c>
      <c r="E5" s="103" t="s">
        <v>182</v>
      </c>
      <c r="F5" s="103" t="s">
        <v>70</v>
      </c>
      <c r="G5" s="103" t="s">
        <v>71</v>
      </c>
      <c r="I5" s="22"/>
      <c r="J5" s="23"/>
      <c r="K5" s="21"/>
    </row>
    <row r="6" spans="2:11" x14ac:dyDescent="0.25">
      <c r="B6" s="94" t="s">
        <v>25</v>
      </c>
      <c r="C6" s="94"/>
      <c r="D6" s="94"/>
      <c r="E6" s="96"/>
      <c r="F6" s="96"/>
      <c r="G6" s="96"/>
      <c r="I6" s="22"/>
      <c r="J6" s="23"/>
      <c r="K6" s="21"/>
    </row>
    <row r="7" spans="2:11" x14ac:dyDescent="0.25">
      <c r="B7" s="104"/>
      <c r="C7" s="104" t="s">
        <v>26</v>
      </c>
      <c r="D7" s="230">
        <f>'4.Uren, fee &amp; budgetwijziging'!D9</f>
        <v>0</v>
      </c>
      <c r="E7" s="124">
        <f>'4.Uren, fee &amp; budgetwijziging'!G9</f>
        <v>0</v>
      </c>
      <c r="F7" s="211"/>
      <c r="G7" s="125">
        <f t="shared" ref="G7:G13" si="0">E7*F7</f>
        <v>0</v>
      </c>
      <c r="I7" s="22"/>
      <c r="J7" s="23"/>
      <c r="K7" s="21"/>
    </row>
    <row r="8" spans="2:11" x14ac:dyDescent="0.25">
      <c r="B8" s="104"/>
      <c r="C8" s="104" t="s">
        <v>27</v>
      </c>
      <c r="D8" s="230">
        <f>'4.Uren, fee &amp; budgetwijziging'!D10</f>
        <v>0</v>
      </c>
      <c r="E8" s="125">
        <f>'4.Uren, fee &amp; budgetwijziging'!G10</f>
        <v>0</v>
      </c>
      <c r="F8" s="211"/>
      <c r="G8" s="125">
        <f t="shared" si="0"/>
        <v>0</v>
      </c>
      <c r="I8" s="22"/>
      <c r="J8" s="23"/>
      <c r="K8" s="21"/>
    </row>
    <row r="9" spans="2:11" x14ac:dyDescent="0.25">
      <c r="B9" s="104"/>
      <c r="C9" s="104" t="s">
        <v>28</v>
      </c>
      <c r="D9" s="230">
        <f>'4.Uren, fee &amp; budgetwijziging'!D11</f>
        <v>0</v>
      </c>
      <c r="E9" s="125">
        <f>'4.Uren, fee &amp; budgetwijziging'!G11</f>
        <v>0</v>
      </c>
      <c r="F9" s="211"/>
      <c r="G9" s="125">
        <f t="shared" si="0"/>
        <v>0</v>
      </c>
      <c r="I9" s="22"/>
      <c r="J9" s="23"/>
      <c r="K9" s="21"/>
    </row>
    <row r="10" spans="2:11" x14ac:dyDescent="0.25">
      <c r="B10" s="104"/>
      <c r="C10" s="104" t="s">
        <v>29</v>
      </c>
      <c r="D10" s="230">
        <f>'4.Uren, fee &amp; budgetwijziging'!D12</f>
        <v>0</v>
      </c>
      <c r="E10" s="125">
        <f>'4.Uren, fee &amp; budgetwijziging'!G12</f>
        <v>0</v>
      </c>
      <c r="F10" s="211"/>
      <c r="G10" s="125">
        <f t="shared" si="0"/>
        <v>0</v>
      </c>
      <c r="I10" s="22"/>
      <c r="J10" s="23"/>
      <c r="K10" s="21"/>
    </row>
    <row r="11" spans="2:11" x14ac:dyDescent="0.25">
      <c r="B11" s="104"/>
      <c r="C11" s="104" t="s">
        <v>30</v>
      </c>
      <c r="D11" s="230">
        <f>'4.Uren, fee &amp; budgetwijziging'!D13</f>
        <v>0</v>
      </c>
      <c r="E11" s="125">
        <f>'4.Uren, fee &amp; budgetwijziging'!G13</f>
        <v>0</v>
      </c>
      <c r="F11" s="211"/>
      <c r="G11" s="125">
        <f t="shared" si="0"/>
        <v>0</v>
      </c>
      <c r="I11" s="22"/>
      <c r="J11" s="23"/>
      <c r="K11" s="21"/>
    </row>
    <row r="12" spans="2:11" x14ac:dyDescent="0.25">
      <c r="B12" s="104"/>
      <c r="C12" s="104" t="s">
        <v>31</v>
      </c>
      <c r="D12" s="230">
        <f>'4.Uren, fee &amp; budgetwijziging'!D14</f>
        <v>0</v>
      </c>
      <c r="E12" s="125">
        <f>'4.Uren, fee &amp; budgetwijziging'!G14</f>
        <v>0</v>
      </c>
      <c r="F12" s="211"/>
      <c r="G12" s="125">
        <f t="shared" si="0"/>
        <v>0</v>
      </c>
      <c r="I12" s="22"/>
      <c r="J12" s="23"/>
      <c r="K12" s="21"/>
    </row>
    <row r="13" spans="2:11" x14ac:dyDescent="0.25">
      <c r="B13" s="104"/>
      <c r="C13" s="104" t="s">
        <v>32</v>
      </c>
      <c r="D13" s="230">
        <f>'4.Uren, fee &amp; budgetwijziging'!D15</f>
        <v>0</v>
      </c>
      <c r="E13" s="125">
        <f>'4.Uren, fee &amp; budgetwijziging'!G15</f>
        <v>0</v>
      </c>
      <c r="F13" s="211"/>
      <c r="G13" s="125">
        <f t="shared" si="0"/>
        <v>0</v>
      </c>
      <c r="I13" s="22"/>
      <c r="J13" s="23"/>
      <c r="K13" s="21"/>
    </row>
    <row r="14" spans="2:11" x14ac:dyDescent="0.25">
      <c r="B14" s="94" t="s">
        <v>33</v>
      </c>
      <c r="C14" s="94" t="s">
        <v>8</v>
      </c>
      <c r="D14" s="126" t="str">
        <f>'4.Uren, fee &amp; budgetwijziging'!D16</f>
        <v xml:space="preserve"> </v>
      </c>
      <c r="E14" s="96"/>
      <c r="F14" s="96"/>
      <c r="G14" s="96"/>
      <c r="I14" s="22"/>
      <c r="J14" s="23"/>
      <c r="K14" s="21"/>
    </row>
    <row r="15" spans="2:11" x14ac:dyDescent="0.25">
      <c r="B15" s="104"/>
      <c r="C15" s="104" t="s">
        <v>26</v>
      </c>
      <c r="D15" s="230">
        <f>'4.Uren, fee &amp; budgetwijziging'!D17</f>
        <v>0</v>
      </c>
      <c r="E15" s="125">
        <f>'4.Uren, fee &amp; budgetwijziging'!G17</f>
        <v>0</v>
      </c>
      <c r="F15" s="211"/>
      <c r="G15" s="125">
        <f t="shared" ref="G15:G21" si="1">E15*F15</f>
        <v>0</v>
      </c>
      <c r="I15" s="22"/>
      <c r="J15" s="23"/>
      <c r="K15" s="21"/>
    </row>
    <row r="16" spans="2:11" x14ac:dyDescent="0.25">
      <c r="B16" s="104"/>
      <c r="C16" s="104" t="s">
        <v>34</v>
      </c>
      <c r="D16" s="230">
        <f>'4.Uren, fee &amp; budgetwijziging'!D18</f>
        <v>0</v>
      </c>
      <c r="E16" s="125">
        <f>'4.Uren, fee &amp; budgetwijziging'!G18</f>
        <v>0</v>
      </c>
      <c r="F16" s="211"/>
      <c r="G16" s="125">
        <f t="shared" si="1"/>
        <v>0</v>
      </c>
      <c r="I16" s="22"/>
      <c r="J16" s="23"/>
      <c r="K16" s="21"/>
    </row>
    <row r="17" spans="2:11" x14ac:dyDescent="0.25">
      <c r="B17" s="104"/>
      <c r="C17" s="104" t="s">
        <v>35</v>
      </c>
      <c r="D17" s="230">
        <f>'4.Uren, fee &amp; budgetwijziging'!D19</f>
        <v>0</v>
      </c>
      <c r="E17" s="125">
        <f>'4.Uren, fee &amp; budgetwijziging'!G19</f>
        <v>0</v>
      </c>
      <c r="F17" s="211"/>
      <c r="G17" s="125">
        <f t="shared" si="1"/>
        <v>0</v>
      </c>
      <c r="I17" s="22"/>
      <c r="J17" s="23"/>
      <c r="K17" s="21"/>
    </row>
    <row r="18" spans="2:11" x14ac:dyDescent="0.25">
      <c r="B18" s="104"/>
      <c r="C18" s="104" t="s">
        <v>36</v>
      </c>
      <c r="D18" s="230">
        <f>'4.Uren, fee &amp; budgetwijziging'!D20</f>
        <v>0</v>
      </c>
      <c r="E18" s="125">
        <f>'4.Uren, fee &amp; budgetwijziging'!G20</f>
        <v>0</v>
      </c>
      <c r="F18" s="211"/>
      <c r="G18" s="125">
        <f t="shared" si="1"/>
        <v>0</v>
      </c>
      <c r="I18" s="22"/>
      <c r="J18" s="23"/>
      <c r="K18" s="21"/>
    </row>
    <row r="19" spans="2:11" x14ac:dyDescent="0.25">
      <c r="B19" s="104"/>
      <c r="C19" s="104" t="s">
        <v>37</v>
      </c>
      <c r="D19" s="230">
        <f>'4.Uren, fee &amp; budgetwijziging'!D21</f>
        <v>0</v>
      </c>
      <c r="E19" s="125">
        <f>'4.Uren, fee &amp; budgetwijziging'!G21</f>
        <v>0</v>
      </c>
      <c r="F19" s="211"/>
      <c r="G19" s="125">
        <f t="shared" si="1"/>
        <v>0</v>
      </c>
      <c r="I19" s="22"/>
      <c r="J19" s="23"/>
      <c r="K19" s="21"/>
    </row>
    <row r="20" spans="2:11" x14ac:dyDescent="0.25">
      <c r="B20" s="104"/>
      <c r="C20" s="104" t="s">
        <v>30</v>
      </c>
      <c r="D20" s="230">
        <f>'4.Uren, fee &amp; budgetwijziging'!D22</f>
        <v>0</v>
      </c>
      <c r="E20" s="125">
        <f>'4.Uren, fee &amp; budgetwijziging'!G22</f>
        <v>0</v>
      </c>
      <c r="F20" s="211"/>
      <c r="G20" s="125">
        <f t="shared" si="1"/>
        <v>0</v>
      </c>
      <c r="I20" s="22"/>
      <c r="J20" s="23"/>
      <c r="K20" s="21"/>
    </row>
    <row r="21" spans="2:11" x14ac:dyDescent="0.25">
      <c r="B21" s="104"/>
      <c r="C21" s="104" t="s">
        <v>31</v>
      </c>
      <c r="D21" s="230">
        <f>'4.Uren, fee &amp; budgetwijziging'!D23</f>
        <v>0</v>
      </c>
      <c r="E21" s="125">
        <f>'4.Uren, fee &amp; budgetwijziging'!G23</f>
        <v>0</v>
      </c>
      <c r="F21" s="211"/>
      <c r="G21" s="125">
        <f t="shared" si="1"/>
        <v>0</v>
      </c>
      <c r="I21" s="22"/>
      <c r="J21" s="23"/>
      <c r="K21" s="21"/>
    </row>
    <row r="22" spans="2:11" x14ac:dyDescent="0.25">
      <c r="B22" s="94" t="s">
        <v>38</v>
      </c>
      <c r="C22" s="94" t="s">
        <v>8</v>
      </c>
      <c r="D22" s="126" t="str">
        <f>'4.Uren, fee &amp; budgetwijziging'!D24</f>
        <v xml:space="preserve"> </v>
      </c>
      <c r="E22" s="96"/>
      <c r="F22" s="96"/>
      <c r="G22" s="96"/>
      <c r="I22" s="22"/>
      <c r="J22" s="23"/>
      <c r="K22" s="21"/>
    </row>
    <row r="23" spans="2:11" x14ac:dyDescent="0.25">
      <c r="B23" s="127"/>
      <c r="C23" s="104" t="s">
        <v>30</v>
      </c>
      <c r="D23" s="230">
        <f>'4.Uren, fee &amp; budgetwijziging'!D25</f>
        <v>0</v>
      </c>
      <c r="E23" s="125">
        <f>'4.Uren, fee &amp; budgetwijziging'!G25</f>
        <v>0</v>
      </c>
      <c r="F23" s="211"/>
      <c r="G23" s="125">
        <f>E23*F23</f>
        <v>0</v>
      </c>
      <c r="I23" s="22"/>
      <c r="J23" s="23"/>
      <c r="K23" s="21"/>
    </row>
    <row r="24" spans="2:11" x14ac:dyDescent="0.25">
      <c r="B24" s="127"/>
      <c r="C24" s="104" t="s">
        <v>31</v>
      </c>
      <c r="D24" s="230">
        <f>'4.Uren, fee &amp; budgetwijziging'!D26</f>
        <v>0</v>
      </c>
      <c r="E24" s="125">
        <f>'4.Uren, fee &amp; budgetwijziging'!G26</f>
        <v>0</v>
      </c>
      <c r="F24" s="211"/>
      <c r="G24" s="125">
        <f>E24*F24</f>
        <v>0</v>
      </c>
      <c r="I24" s="22"/>
      <c r="J24" s="10"/>
      <c r="K24" s="21"/>
    </row>
    <row r="25" spans="2:11" x14ac:dyDescent="0.25">
      <c r="B25" s="162" t="s">
        <v>180</v>
      </c>
      <c r="C25" s="94" t="s">
        <v>8</v>
      </c>
      <c r="D25" s="126" t="str">
        <f>'4.Uren, fee &amp; budgetwijziging'!D27</f>
        <v xml:space="preserve"> </v>
      </c>
      <c r="E25" s="96" t="s">
        <v>8</v>
      </c>
      <c r="F25" s="96" t="s">
        <v>8</v>
      </c>
      <c r="G25" s="95">
        <f>SUM(G7:G24)</f>
        <v>0</v>
      </c>
      <c r="H25" s="11"/>
      <c r="I25" s="12"/>
      <c r="J25" s="23"/>
      <c r="K25" s="21"/>
    </row>
    <row r="26" spans="2:11" x14ac:dyDescent="0.25">
      <c r="B26" s="26"/>
      <c r="C26" s="27"/>
      <c r="D26" s="88"/>
      <c r="E26" s="28" t="s">
        <v>8</v>
      </c>
      <c r="F26" s="89"/>
      <c r="I26" s="11"/>
      <c r="J26" s="12"/>
    </row>
  </sheetData>
  <sheetProtection algorithmName="SHA-512" hashValue="uN031TRAapao/ZcSR7H0psPdnfyi+o7zALye6wPWZNyiQUXAvQKSinr00/Px1Y+re+4Kljc2LxuCdcoBZfrJgQ==" saltValue="nAPOX86RMlDQrdg97D+qBg==" spinCount="100000" sheet="1" objects="1" scenarios="1"/>
  <mergeCells count="2">
    <mergeCell ref="B4:C4"/>
    <mergeCell ref="B2:D2"/>
  </mergeCells>
  <pageMargins left="0.70866141732283472" right="0.70866141732283472" top="0.74803149606299213" bottom="0.74803149606299213" header="0.31496062992125984" footer="0.31496062992125984"/>
  <pageSetup paperSize="9" scale="60"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3"/>
  <sheetViews>
    <sheetView showGridLines="0" zoomScale="85" zoomScaleNormal="85" zoomScaleSheetLayoutView="50" workbookViewId="0">
      <selection activeCell="C13" sqref="C13"/>
    </sheetView>
  </sheetViews>
  <sheetFormatPr defaultColWidth="9.140625" defaultRowHeight="15" x14ac:dyDescent="0.25"/>
  <cols>
    <col min="1" max="1" width="5.7109375" style="39" customWidth="1"/>
    <col min="2" max="2" width="68.28515625" style="39" customWidth="1"/>
    <col min="3" max="3" width="36.28515625" style="39" customWidth="1"/>
    <col min="4" max="4" width="30.42578125" style="39" customWidth="1"/>
    <col min="5" max="5" width="38.140625" style="39" bestFit="1" customWidth="1"/>
    <col min="6" max="7" width="11.7109375" style="39" customWidth="1"/>
    <col min="8" max="8" width="13" style="39" customWidth="1"/>
    <col min="9" max="14" width="11.7109375" style="39" customWidth="1"/>
    <col min="15" max="15" width="9.140625" style="39" customWidth="1"/>
    <col min="16" max="16384" width="9.140625" style="39"/>
  </cols>
  <sheetData>
    <row r="1" spans="1:7" ht="33.75" customHeight="1" x14ac:dyDescent="0.35">
      <c r="B1" s="20" t="s">
        <v>121</v>
      </c>
    </row>
    <row r="2" spans="1:7" ht="45" customHeight="1" x14ac:dyDescent="0.25">
      <c r="B2" s="273" t="s">
        <v>181</v>
      </c>
      <c r="C2" s="241"/>
      <c r="D2" s="71"/>
    </row>
    <row r="3" spans="1:7" ht="34.9" customHeight="1" x14ac:dyDescent="0.25">
      <c r="B3" s="273" t="s">
        <v>192</v>
      </c>
      <c r="C3" s="241"/>
      <c r="D3" s="72"/>
    </row>
    <row r="4" spans="1:7" x14ac:dyDescent="0.25">
      <c r="B4" s="37"/>
      <c r="C4" s="37"/>
      <c r="D4" s="72"/>
    </row>
    <row r="5" spans="1:7" ht="17.100000000000001" customHeight="1" x14ac:dyDescent="0.25">
      <c r="B5" s="38" t="s">
        <v>72</v>
      </c>
      <c r="C5" s="38"/>
    </row>
    <row r="6" spans="1:7" ht="27" customHeight="1" x14ac:dyDescent="0.25">
      <c r="B6" s="268" t="s">
        <v>73</v>
      </c>
      <c r="C6" s="269"/>
      <c r="G6" s="40"/>
    </row>
    <row r="7" spans="1:7" ht="85.9" customHeight="1" x14ac:dyDescent="0.25">
      <c r="B7" s="274" t="s">
        <v>74</v>
      </c>
      <c r="C7" s="275"/>
      <c r="D7" s="72"/>
      <c r="G7" s="40"/>
    </row>
    <row r="8" spans="1:7" x14ac:dyDescent="0.25">
      <c r="B8" s="41"/>
      <c r="C8" s="41"/>
      <c r="D8" s="41"/>
      <c r="E8" s="41"/>
      <c r="G8" s="40"/>
    </row>
    <row r="9" spans="1:7" x14ac:dyDescent="0.25">
      <c r="B9" s="40"/>
      <c r="C9" s="40"/>
      <c r="D9" s="40"/>
      <c r="E9" s="40"/>
      <c r="G9" s="40"/>
    </row>
    <row r="10" spans="1:7" ht="15" customHeight="1" thickBot="1" x14ac:dyDescent="0.3">
      <c r="B10" s="38" t="s">
        <v>75</v>
      </c>
      <c r="C10" s="38"/>
      <c r="D10" s="38"/>
    </row>
    <row r="11" spans="1:7" ht="15" customHeight="1" thickBot="1" x14ac:dyDescent="0.3">
      <c r="B11" s="42" t="s">
        <v>76</v>
      </c>
      <c r="C11" s="38"/>
      <c r="D11" s="38"/>
    </row>
    <row r="12" spans="1:7" x14ac:dyDescent="0.25">
      <c r="A12" s="38"/>
      <c r="B12" s="38"/>
      <c r="C12" s="38"/>
      <c r="D12" s="38"/>
    </row>
    <row r="13" spans="1:7" ht="42.95" customHeight="1" x14ac:dyDescent="0.25">
      <c r="B13" s="128" t="s">
        <v>77</v>
      </c>
      <c r="C13" s="129" t="s">
        <v>78</v>
      </c>
      <c r="D13" s="129" t="s">
        <v>79</v>
      </c>
      <c r="E13" s="43"/>
      <c r="F13" s="43"/>
    </row>
    <row r="14" spans="1:7" x14ac:dyDescent="0.25">
      <c r="B14" s="130" t="s">
        <v>80</v>
      </c>
      <c r="C14" s="212"/>
      <c r="D14" s="212"/>
      <c r="E14" s="90"/>
      <c r="F14" s="90"/>
    </row>
    <row r="15" spans="1:7" x14ac:dyDescent="0.25">
      <c r="B15" s="38"/>
      <c r="C15" s="38"/>
      <c r="D15" s="38"/>
    </row>
    <row r="16" spans="1:7" ht="15" customHeight="1" thickBot="1" x14ac:dyDescent="0.3">
      <c r="B16" s="38" t="s">
        <v>81</v>
      </c>
    </row>
    <row r="17" spans="2:9" ht="15" customHeight="1" thickBot="1" x14ac:dyDescent="0.3">
      <c r="B17" s="42" t="s">
        <v>82</v>
      </c>
    </row>
    <row r="18" spans="2:9" x14ac:dyDescent="0.25">
      <c r="B18" s="38"/>
      <c r="F18" s="43"/>
      <c r="G18" s="43"/>
      <c r="H18" s="43"/>
      <c r="I18" s="43"/>
    </row>
    <row r="19" spans="2:9" ht="46.5" customHeight="1" x14ac:dyDescent="0.25">
      <c r="B19" s="128" t="s">
        <v>77</v>
      </c>
      <c r="C19" s="131" t="s">
        <v>83</v>
      </c>
      <c r="D19" s="132" t="s">
        <v>84</v>
      </c>
      <c r="E19" s="43"/>
      <c r="F19" s="43"/>
      <c r="G19" s="43"/>
      <c r="H19" s="43"/>
    </row>
    <row r="20" spans="2:9" x14ac:dyDescent="0.25">
      <c r="B20" s="130" t="s">
        <v>85</v>
      </c>
      <c r="C20" s="213"/>
      <c r="D20" s="214"/>
      <c r="E20" s="43"/>
      <c r="F20" s="43"/>
      <c r="G20" s="43"/>
      <c r="H20" s="43"/>
    </row>
    <row r="21" spans="2:9" x14ac:dyDescent="0.25">
      <c r="B21" s="130" t="s">
        <v>86</v>
      </c>
      <c r="C21" s="215"/>
      <c r="D21" s="214"/>
      <c r="E21" s="43"/>
      <c r="F21" s="43"/>
      <c r="G21" s="43"/>
      <c r="H21" s="43"/>
    </row>
    <row r="22" spans="2:9" x14ac:dyDescent="0.25">
      <c r="B22" s="130" t="s">
        <v>87</v>
      </c>
      <c r="C22" s="215"/>
      <c r="D22" s="214"/>
      <c r="E22" s="43"/>
      <c r="F22" s="43"/>
      <c r="G22" s="43"/>
      <c r="H22" s="43"/>
    </row>
    <row r="23" spans="2:9" x14ac:dyDescent="0.25">
      <c r="B23" s="130" t="s">
        <v>88</v>
      </c>
      <c r="C23" s="215"/>
      <c r="D23" s="214"/>
      <c r="E23" s="43"/>
      <c r="F23" s="43"/>
      <c r="G23" s="43"/>
      <c r="H23" s="43"/>
    </row>
    <row r="24" spans="2:9" x14ac:dyDescent="0.25">
      <c r="B24" s="133" t="s">
        <v>89</v>
      </c>
      <c r="C24" s="215"/>
      <c r="D24" s="214"/>
      <c r="E24" s="43"/>
      <c r="F24" s="43"/>
      <c r="G24" s="43"/>
      <c r="H24" s="43"/>
    </row>
    <row r="25" spans="2:9" x14ac:dyDescent="0.25">
      <c r="B25" s="133" t="s">
        <v>89</v>
      </c>
      <c r="C25" s="215"/>
      <c r="D25" s="214"/>
      <c r="E25" s="43"/>
      <c r="F25" s="43"/>
      <c r="G25" s="43"/>
      <c r="H25" s="43"/>
    </row>
    <row r="26" spans="2:9" x14ac:dyDescent="0.25">
      <c r="B26" s="133" t="s">
        <v>89</v>
      </c>
      <c r="C26" s="215"/>
      <c r="D26" s="214"/>
      <c r="E26" s="43"/>
      <c r="F26" s="43"/>
      <c r="G26" s="43"/>
      <c r="H26" s="43"/>
    </row>
    <row r="27" spans="2:9" x14ac:dyDescent="0.25">
      <c r="B27" s="38"/>
    </row>
    <row r="28" spans="2:9" ht="20.100000000000001" customHeight="1" x14ac:dyDescent="0.25">
      <c r="B28" s="134" t="s">
        <v>90</v>
      </c>
    </row>
    <row r="29" spans="2:9" ht="72.95" customHeight="1" x14ac:dyDescent="0.25">
      <c r="B29" s="270"/>
      <c r="C29" s="271"/>
      <c r="D29" s="271"/>
      <c r="E29" s="271"/>
      <c r="F29" s="272"/>
    </row>
    <row r="31" spans="2:9" ht="15" customHeight="1" thickBot="1" x14ac:dyDescent="0.3">
      <c r="B31" s="38" t="s">
        <v>91</v>
      </c>
    </row>
    <row r="32" spans="2:9" ht="15" customHeight="1" thickBot="1" x14ac:dyDescent="0.3">
      <c r="B32" s="42" t="s">
        <v>92</v>
      </c>
      <c r="C32" s="42"/>
    </row>
    <row r="34" spans="2:6" ht="36" customHeight="1" x14ac:dyDescent="0.25">
      <c r="B34" s="135" t="s">
        <v>93</v>
      </c>
      <c r="C34" s="132" t="s">
        <v>94</v>
      </c>
      <c r="D34" s="136" t="s">
        <v>95</v>
      </c>
      <c r="E34" s="132" t="s">
        <v>96</v>
      </c>
    </row>
    <row r="35" spans="2:6" x14ac:dyDescent="0.25">
      <c r="B35" s="137" t="s">
        <v>97</v>
      </c>
      <c r="C35" s="216"/>
      <c r="D35" s="215"/>
      <c r="E35" s="215"/>
    </row>
    <row r="36" spans="2:6" x14ac:dyDescent="0.25">
      <c r="B36" s="138" t="s">
        <v>98</v>
      </c>
      <c r="C36" s="216"/>
      <c r="D36" s="215"/>
      <c r="E36" s="215"/>
    </row>
    <row r="38" spans="2:6" x14ac:dyDescent="0.25">
      <c r="B38" s="139" t="s">
        <v>99</v>
      </c>
    </row>
    <row r="39" spans="2:6" ht="60" customHeight="1" x14ac:dyDescent="0.25">
      <c r="B39" s="270"/>
      <c r="C39" s="271"/>
      <c r="D39" s="271"/>
      <c r="E39" s="271"/>
      <c r="F39" s="272"/>
    </row>
    <row r="43" spans="2:6" x14ac:dyDescent="0.25">
      <c r="B43" s="39" t="s">
        <v>8</v>
      </c>
    </row>
  </sheetData>
  <sheetProtection algorithmName="SHA-512" hashValue="OtKwpO9ufiV33qrfYtgsZUM+Oo5w0ItqUGkKtHUNG559Chwqon0pJOU9S+Psxevujw2cmf2qpIAuFwNE+alEUg==" saltValue="j59b7B+oAnCEixU0OcEKnQ==" spinCount="100000" sheet="1" objects="1" scenarios="1"/>
  <mergeCells count="6">
    <mergeCell ref="B6:C6"/>
    <mergeCell ref="B29:F29"/>
    <mergeCell ref="B2:C2"/>
    <mergeCell ref="B39:F39"/>
    <mergeCell ref="B7:C7"/>
    <mergeCell ref="B3:C3"/>
  </mergeCells>
  <pageMargins left="0.74803149606299213" right="0.74803149606299213" top="0.98425196850393704" bottom="0.98425196850393704" header="0.51181102362204722" footer="0.51181102362204722"/>
  <pageSetup paperSize="9" scale="46" orientation="landscape" r:id="rId1"/>
  <headerFooter alignWithMargins="0">
    <oddFooter>&amp;L&amp;A&amp;C&amp;D&amp;R&amp;P/&amp;N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0"/>
  <sheetViews>
    <sheetView showGridLines="0" zoomScaleNormal="100" workbookViewId="0">
      <selection activeCell="D24" sqref="D24"/>
    </sheetView>
  </sheetViews>
  <sheetFormatPr defaultColWidth="8.85546875" defaultRowHeight="15" x14ac:dyDescent="0.25"/>
  <cols>
    <col min="1" max="1" width="3.85546875" style="21" customWidth="1"/>
    <col min="2" max="2" width="37" style="21" customWidth="1"/>
    <col min="3" max="3" width="55" style="21" customWidth="1"/>
    <col min="4" max="7" width="29.140625" style="21" customWidth="1"/>
    <col min="8" max="8" width="26" style="21" customWidth="1"/>
    <col min="9" max="12" width="18.140625" style="21" customWidth="1"/>
    <col min="13" max="13" width="8.85546875" style="21" customWidth="1"/>
    <col min="14" max="16384" width="8.85546875" style="21"/>
  </cols>
  <sheetData>
    <row r="1" spans="1:7" ht="31.5" customHeight="1" x14ac:dyDescent="0.35">
      <c r="A1" s="166"/>
      <c r="B1" s="20" t="s">
        <v>121</v>
      </c>
    </row>
    <row r="2" spans="1:7" ht="25.15" customHeight="1" x14ac:dyDescent="0.25">
      <c r="A2" s="166"/>
      <c r="B2" s="273" t="s">
        <v>177</v>
      </c>
      <c r="C2" s="264"/>
      <c r="D2" s="66"/>
    </row>
    <row r="3" spans="1:7" ht="18.75" customHeight="1" x14ac:dyDescent="0.25">
      <c r="A3" s="166"/>
      <c r="D3" s="71"/>
    </row>
    <row r="4" spans="1:7" x14ac:dyDescent="0.25">
      <c r="A4" s="166"/>
      <c r="B4" s="174"/>
    </row>
    <row r="5" spans="1:7" x14ac:dyDescent="0.25">
      <c r="A5" s="166"/>
      <c r="B5" s="223" t="s">
        <v>100</v>
      </c>
      <c r="C5" s="223"/>
      <c r="D5" s="223"/>
      <c r="E5" s="223"/>
      <c r="F5" s="223"/>
      <c r="G5" s="223"/>
    </row>
    <row r="6" spans="1:7" x14ac:dyDescent="0.25">
      <c r="A6" s="166"/>
      <c r="B6" s="113" t="s">
        <v>101</v>
      </c>
      <c r="C6" s="277" t="s">
        <v>102</v>
      </c>
      <c r="D6" s="267"/>
      <c r="E6" s="267"/>
      <c r="F6" s="241"/>
      <c r="G6" s="113" t="s">
        <v>103</v>
      </c>
    </row>
    <row r="7" spans="1:7" x14ac:dyDescent="0.25">
      <c r="A7" s="166"/>
      <c r="B7" s="224" t="s">
        <v>104</v>
      </c>
      <c r="C7" s="280" t="s">
        <v>105</v>
      </c>
      <c r="D7" s="267"/>
      <c r="E7" s="267"/>
      <c r="F7" s="241"/>
      <c r="G7" s="224" t="s">
        <v>106</v>
      </c>
    </row>
    <row r="8" spans="1:7" x14ac:dyDescent="0.25">
      <c r="A8" s="166"/>
      <c r="B8" s="217"/>
      <c r="C8" s="276"/>
      <c r="D8" s="271"/>
      <c r="E8" s="271"/>
      <c r="F8" s="272"/>
      <c r="G8" s="217"/>
    </row>
    <row r="9" spans="1:7" x14ac:dyDescent="0.25">
      <c r="A9" s="166"/>
      <c r="B9" s="217"/>
      <c r="C9" s="276"/>
      <c r="D9" s="271"/>
      <c r="E9" s="271"/>
      <c r="F9" s="272"/>
      <c r="G9" s="217"/>
    </row>
    <row r="10" spans="1:7" x14ac:dyDescent="0.25">
      <c r="A10" s="166"/>
      <c r="B10" s="217"/>
      <c r="C10" s="276"/>
      <c r="D10" s="271"/>
      <c r="E10" s="271"/>
      <c r="F10" s="272"/>
      <c r="G10" s="217"/>
    </row>
    <row r="11" spans="1:7" x14ac:dyDescent="0.25">
      <c r="A11" s="166"/>
      <c r="B11" s="218"/>
      <c r="C11" s="276"/>
      <c r="D11" s="271"/>
      <c r="E11" s="271"/>
      <c r="F11" s="272"/>
      <c r="G11" s="217"/>
    </row>
    <row r="12" spans="1:7" x14ac:dyDescent="0.25">
      <c r="A12" s="166"/>
      <c r="B12" s="217"/>
      <c r="C12" s="276"/>
      <c r="D12" s="271"/>
      <c r="E12" s="271"/>
      <c r="F12" s="272"/>
      <c r="G12" s="217"/>
    </row>
    <row r="13" spans="1:7" x14ac:dyDescent="0.25">
      <c r="A13" s="166"/>
      <c r="B13" s="217"/>
      <c r="C13" s="276"/>
      <c r="D13" s="271"/>
      <c r="E13" s="271"/>
      <c r="F13" s="272"/>
      <c r="G13" s="217"/>
    </row>
    <row r="14" spans="1:7" x14ac:dyDescent="0.25">
      <c r="A14" s="166"/>
      <c r="B14" s="217"/>
      <c r="C14" s="276"/>
      <c r="D14" s="271"/>
      <c r="E14" s="271"/>
      <c r="F14" s="272"/>
      <c r="G14" s="217"/>
    </row>
    <row r="15" spans="1:7" x14ac:dyDescent="0.25">
      <c r="A15" s="166"/>
      <c r="B15" s="217"/>
      <c r="C15" s="276"/>
      <c r="D15" s="271"/>
      <c r="E15" s="271"/>
      <c r="F15" s="272"/>
      <c r="G15" s="217"/>
    </row>
    <row r="16" spans="1:7" x14ac:dyDescent="0.25">
      <c r="A16" s="166"/>
      <c r="B16" s="217"/>
      <c r="C16" s="276"/>
      <c r="D16" s="271"/>
      <c r="E16" s="271"/>
      <c r="F16" s="272"/>
      <c r="G16" s="217"/>
    </row>
    <row r="17" spans="1:7" x14ac:dyDescent="0.25">
      <c r="A17" s="166"/>
      <c r="B17" s="217"/>
      <c r="C17" s="276"/>
      <c r="D17" s="271"/>
      <c r="E17" s="271"/>
      <c r="F17" s="272"/>
      <c r="G17" s="217"/>
    </row>
    <row r="18" spans="1:7" x14ac:dyDescent="0.25">
      <c r="A18" s="166"/>
      <c r="B18" s="217"/>
      <c r="C18" s="276"/>
      <c r="D18" s="271"/>
      <c r="E18" s="271"/>
      <c r="F18" s="272"/>
      <c r="G18" s="217"/>
    </row>
    <row r="19" spans="1:7" x14ac:dyDescent="0.25">
      <c r="A19" s="166"/>
      <c r="B19" s="217"/>
      <c r="C19" s="279"/>
      <c r="D19" s="271"/>
      <c r="E19" s="271"/>
      <c r="F19" s="272"/>
      <c r="G19" s="219"/>
    </row>
    <row r="20" spans="1:7" x14ac:dyDescent="0.25">
      <c r="A20" s="166"/>
      <c r="B20" s="217"/>
      <c r="C20" s="279"/>
      <c r="D20" s="271"/>
      <c r="E20" s="271"/>
      <c r="F20" s="272"/>
      <c r="G20" s="219"/>
    </row>
    <row r="21" spans="1:7" x14ac:dyDescent="0.25">
      <c r="A21" s="166"/>
      <c r="B21" s="225"/>
      <c r="C21" s="225"/>
      <c r="D21" s="225"/>
      <c r="E21" s="226"/>
      <c r="F21" s="176"/>
      <c r="G21" s="176"/>
    </row>
    <row r="22" spans="1:7" x14ac:dyDescent="0.25">
      <c r="A22" s="166"/>
      <c r="G22" s="176"/>
    </row>
    <row r="23" spans="1:7" x14ac:dyDescent="0.25">
      <c r="A23" s="166"/>
      <c r="B23" s="227" t="s">
        <v>193</v>
      </c>
      <c r="C23" s="175"/>
      <c r="D23" s="175"/>
      <c r="E23" s="175"/>
      <c r="F23" s="175"/>
      <c r="G23" s="176"/>
    </row>
    <row r="24" spans="1:7" ht="28.9" customHeight="1" x14ac:dyDescent="0.25">
      <c r="A24" s="166"/>
      <c r="B24" s="113" t="s">
        <v>107</v>
      </c>
      <c r="C24" s="113" t="s">
        <v>108</v>
      </c>
      <c r="D24" s="228" t="s">
        <v>109</v>
      </c>
      <c r="E24" s="113" t="s">
        <v>110</v>
      </c>
      <c r="F24" s="228" t="s">
        <v>111</v>
      </c>
      <c r="G24" s="176"/>
    </row>
    <row r="25" spans="1:7" x14ac:dyDescent="0.25">
      <c r="A25" s="166"/>
      <c r="B25" s="217" t="s">
        <v>112</v>
      </c>
      <c r="C25" s="220"/>
      <c r="D25" s="220"/>
      <c r="E25" s="220"/>
      <c r="F25" s="220"/>
      <c r="G25" s="167"/>
    </row>
    <row r="26" spans="1:7" x14ac:dyDescent="0.25">
      <c r="A26" s="166"/>
      <c r="B26" s="220"/>
      <c r="C26" s="220"/>
      <c r="D26" s="220"/>
      <c r="E26" s="220"/>
      <c r="F26" s="220"/>
      <c r="G26" s="167"/>
    </row>
    <row r="27" spans="1:7" x14ac:dyDescent="0.25">
      <c r="A27" s="166"/>
      <c r="B27" s="220"/>
      <c r="C27" s="220"/>
      <c r="D27" s="220"/>
      <c r="E27" s="220"/>
      <c r="F27" s="220"/>
      <c r="G27" s="167"/>
    </row>
    <row r="28" spans="1:7" x14ac:dyDescent="0.25">
      <c r="A28" s="166"/>
      <c r="B28" s="220"/>
      <c r="C28" s="220"/>
      <c r="D28" s="220"/>
      <c r="E28" s="220"/>
      <c r="F28" s="220"/>
      <c r="G28" s="167"/>
    </row>
    <row r="29" spans="1:7" x14ac:dyDescent="0.25">
      <c r="A29" s="166"/>
      <c r="B29" s="220"/>
      <c r="C29" s="220"/>
      <c r="D29" s="220"/>
      <c r="E29" s="220"/>
      <c r="F29" s="220"/>
      <c r="G29" s="167"/>
    </row>
    <row r="30" spans="1:7" x14ac:dyDescent="0.25">
      <c r="A30" s="166"/>
      <c r="B30" s="220"/>
      <c r="C30" s="220"/>
      <c r="D30" s="220"/>
      <c r="E30" s="220"/>
      <c r="F30" s="220"/>
      <c r="G30" s="167"/>
    </row>
    <row r="31" spans="1:7" x14ac:dyDescent="0.25">
      <c r="A31" s="166"/>
      <c r="B31" s="220"/>
      <c r="C31" s="220"/>
      <c r="D31" s="220"/>
      <c r="E31" s="220"/>
      <c r="F31" s="220"/>
      <c r="G31" s="167"/>
    </row>
    <row r="32" spans="1:7" x14ac:dyDescent="0.25">
      <c r="A32" s="166"/>
      <c r="B32" s="220"/>
      <c r="C32" s="220"/>
      <c r="D32" s="220"/>
      <c r="E32" s="220"/>
      <c r="F32" s="220"/>
      <c r="G32" s="167"/>
    </row>
    <row r="33" spans="1:7" x14ac:dyDescent="0.25">
      <c r="A33" s="166"/>
      <c r="B33" s="220"/>
      <c r="C33" s="220"/>
      <c r="D33" s="220"/>
      <c r="E33" s="220"/>
      <c r="F33" s="220"/>
      <c r="G33" s="167"/>
    </row>
    <row r="34" spans="1:7" x14ac:dyDescent="0.25">
      <c r="A34" s="166"/>
      <c r="B34" s="220"/>
      <c r="C34" s="220"/>
      <c r="D34" s="220"/>
      <c r="E34" s="220"/>
      <c r="F34" s="220"/>
      <c r="G34" s="167"/>
    </row>
    <row r="35" spans="1:7" x14ac:dyDescent="0.25">
      <c r="A35" s="166"/>
      <c r="B35" s="220"/>
      <c r="C35" s="220"/>
      <c r="D35" s="220"/>
      <c r="E35" s="220"/>
      <c r="F35" s="220"/>
      <c r="G35" s="167"/>
    </row>
    <row r="36" spans="1:7" x14ac:dyDescent="0.25">
      <c r="A36" s="166"/>
      <c r="B36" s="220"/>
      <c r="C36" s="220"/>
      <c r="D36" s="220"/>
      <c r="E36" s="220"/>
      <c r="F36" s="220"/>
      <c r="G36" s="167"/>
    </row>
    <row r="37" spans="1:7" x14ac:dyDescent="0.25">
      <c r="A37" s="166"/>
      <c r="B37" s="221"/>
      <c r="C37" s="221"/>
      <c r="D37" s="221"/>
      <c r="E37" s="221"/>
      <c r="F37" s="221"/>
      <c r="G37" s="167"/>
    </row>
    <row r="38" spans="1:7" x14ac:dyDescent="0.25">
      <c r="A38" s="166"/>
      <c r="B38" s="221"/>
      <c r="C38" s="221"/>
      <c r="D38" s="221"/>
      <c r="E38" s="221"/>
      <c r="F38" s="221"/>
      <c r="G38" s="167"/>
    </row>
    <row r="39" spans="1:7" x14ac:dyDescent="0.25">
      <c r="A39" s="166"/>
      <c r="B39" s="229"/>
      <c r="C39" s="229"/>
      <c r="D39" s="229"/>
      <c r="E39" s="229"/>
      <c r="F39" s="229"/>
      <c r="G39" s="229"/>
    </row>
    <row r="40" spans="1:7" x14ac:dyDescent="0.25">
      <c r="A40" s="166"/>
      <c r="B40" s="229"/>
      <c r="C40" s="229"/>
      <c r="D40" s="229"/>
      <c r="E40" s="229"/>
      <c r="F40" s="229"/>
      <c r="G40" s="229"/>
    </row>
    <row r="41" spans="1:7" x14ac:dyDescent="0.25">
      <c r="A41" s="166"/>
      <c r="B41" s="227" t="s">
        <v>113</v>
      </c>
      <c r="C41" s="175"/>
      <c r="D41" s="175"/>
      <c r="E41" s="175"/>
      <c r="F41" s="175"/>
      <c r="G41" s="229"/>
    </row>
    <row r="42" spans="1:7" x14ac:dyDescent="0.25">
      <c r="A42" s="166"/>
      <c r="B42" s="113" t="s">
        <v>114</v>
      </c>
      <c r="C42" s="113" t="s">
        <v>115</v>
      </c>
      <c r="D42" s="278" t="s">
        <v>116</v>
      </c>
      <c r="E42" s="267"/>
      <c r="F42" s="241"/>
      <c r="G42" s="229"/>
    </row>
    <row r="43" spans="1:7" x14ac:dyDescent="0.25">
      <c r="A43" s="166"/>
      <c r="B43" s="220"/>
      <c r="C43" s="220"/>
      <c r="D43" s="276"/>
      <c r="E43" s="271"/>
      <c r="F43" s="272"/>
      <c r="G43" s="222"/>
    </row>
    <row r="44" spans="1:7" x14ac:dyDescent="0.25">
      <c r="A44" s="166"/>
      <c r="B44" s="220"/>
      <c r="C44" s="220"/>
      <c r="D44" s="276"/>
      <c r="E44" s="271"/>
      <c r="F44" s="272"/>
      <c r="G44" s="222"/>
    </row>
    <row r="45" spans="1:7" x14ac:dyDescent="0.25">
      <c r="A45" s="166"/>
      <c r="B45" s="220"/>
      <c r="C45" s="220"/>
      <c r="D45" s="276"/>
      <c r="E45" s="271"/>
      <c r="F45" s="272"/>
      <c r="G45" s="222"/>
    </row>
    <row r="46" spans="1:7" x14ac:dyDescent="0.25">
      <c r="A46" s="166"/>
      <c r="B46" s="220"/>
      <c r="C46" s="220"/>
      <c r="D46" s="276"/>
      <c r="E46" s="271"/>
      <c r="F46" s="272"/>
      <c r="G46" s="222"/>
    </row>
    <row r="47" spans="1:7" x14ac:dyDescent="0.25">
      <c r="A47" s="166"/>
      <c r="B47" s="220"/>
      <c r="C47" s="220"/>
      <c r="D47" s="276"/>
      <c r="E47" s="271"/>
      <c r="F47" s="272"/>
      <c r="G47" s="222"/>
    </row>
    <row r="48" spans="1:7" x14ac:dyDescent="0.25">
      <c r="A48" s="166"/>
      <c r="B48" s="220"/>
      <c r="C48" s="220"/>
      <c r="D48" s="276"/>
      <c r="E48" s="271"/>
      <c r="F48" s="272"/>
      <c r="G48" s="222"/>
    </row>
    <row r="49" spans="1:7" x14ac:dyDescent="0.25">
      <c r="A49" s="166"/>
      <c r="B49" s="220"/>
      <c r="C49" s="220"/>
      <c r="D49" s="276"/>
      <c r="E49" s="271"/>
      <c r="F49" s="272"/>
      <c r="G49" s="222"/>
    </row>
    <row r="50" spans="1:7" x14ac:dyDescent="0.25">
      <c r="A50" s="166"/>
      <c r="B50" s="220"/>
      <c r="C50" s="220"/>
      <c r="D50" s="276"/>
      <c r="E50" s="271"/>
      <c r="F50" s="272"/>
      <c r="G50" s="222"/>
    </row>
    <row r="51" spans="1:7" x14ac:dyDescent="0.25">
      <c r="A51" s="166"/>
      <c r="B51" s="220"/>
      <c r="C51" s="220"/>
      <c r="D51" s="276"/>
      <c r="E51" s="271"/>
      <c r="F51" s="272"/>
      <c r="G51" s="222"/>
    </row>
    <row r="52" spans="1:7" x14ac:dyDescent="0.25">
      <c r="A52" s="166"/>
      <c r="B52" s="220"/>
      <c r="C52" s="220"/>
      <c r="D52" s="276"/>
      <c r="E52" s="271"/>
      <c r="F52" s="272"/>
      <c r="G52" s="222"/>
    </row>
    <row r="53" spans="1:7" x14ac:dyDescent="0.25">
      <c r="A53" s="166"/>
      <c r="B53" s="220"/>
      <c r="C53" s="220"/>
      <c r="D53" s="276"/>
      <c r="E53" s="271"/>
      <c r="F53" s="272"/>
      <c r="G53" s="222"/>
    </row>
    <row r="54" spans="1:7" x14ac:dyDescent="0.25">
      <c r="A54" s="166"/>
      <c r="B54" s="220"/>
      <c r="C54" s="220"/>
      <c r="D54" s="276"/>
      <c r="E54" s="271"/>
      <c r="F54" s="272"/>
      <c r="G54" s="222"/>
    </row>
    <row r="55" spans="1:7" x14ac:dyDescent="0.25">
      <c r="A55" s="166"/>
      <c r="B55" s="221"/>
      <c r="C55" s="221"/>
      <c r="D55" s="276"/>
      <c r="E55" s="271"/>
      <c r="F55" s="272"/>
      <c r="G55" s="222"/>
    </row>
    <row r="56" spans="1:7" x14ac:dyDescent="0.25">
      <c r="A56" s="166"/>
      <c r="B56" s="221"/>
      <c r="C56" s="221"/>
      <c r="D56" s="276"/>
      <c r="E56" s="271"/>
      <c r="F56" s="272"/>
      <c r="G56" s="222"/>
    </row>
    <row r="57" spans="1:7" x14ac:dyDescent="0.25">
      <c r="A57" s="166"/>
      <c r="B57" s="222"/>
      <c r="C57" s="222"/>
      <c r="D57" s="222"/>
      <c r="E57" s="222"/>
      <c r="F57" s="222"/>
      <c r="G57" s="222"/>
    </row>
    <row r="58" spans="1:7" ht="93" customHeight="1" x14ac:dyDescent="0.25"/>
    <row r="59" spans="1:7" ht="93" customHeight="1" x14ac:dyDescent="0.25"/>
    <row r="60" spans="1:7" ht="93" customHeight="1" x14ac:dyDescent="0.25"/>
  </sheetData>
  <sheetProtection algorithmName="SHA-512" hashValue="R3NPH3BbQgsekZFU6R28dCGOF0EGLgbC38IS5K/TQLtW4ZwBD1mWfQdCR+EdrEKdX0l3XlT5wS26bQgD2Wd4hg==" saltValue="5Ir5MDiNSGlwL5mLoAzTBg==" spinCount="100000" sheet="1" objects="1" scenarios="1"/>
  <mergeCells count="31">
    <mergeCell ref="D52:F52"/>
    <mergeCell ref="D49:F49"/>
    <mergeCell ref="C17:F17"/>
    <mergeCell ref="C8:F8"/>
    <mergeCell ref="B2:C2"/>
    <mergeCell ref="C7:F7"/>
    <mergeCell ref="D48:F48"/>
    <mergeCell ref="C12:F12"/>
    <mergeCell ref="C11:F11"/>
    <mergeCell ref="C19:F19"/>
    <mergeCell ref="D47:F47"/>
    <mergeCell ref="D43:F43"/>
    <mergeCell ref="C13:F13"/>
    <mergeCell ref="C18:F18"/>
    <mergeCell ref="D45:F45"/>
    <mergeCell ref="D56:F56"/>
    <mergeCell ref="C6:F6"/>
    <mergeCell ref="C15:F15"/>
    <mergeCell ref="C14:F14"/>
    <mergeCell ref="D55:F55"/>
    <mergeCell ref="D51:F51"/>
    <mergeCell ref="D42:F42"/>
    <mergeCell ref="C20:F20"/>
    <mergeCell ref="D54:F54"/>
    <mergeCell ref="D50:F50"/>
    <mergeCell ref="C16:F16"/>
    <mergeCell ref="D44:F44"/>
    <mergeCell ref="C10:F10"/>
    <mergeCell ref="C9:F9"/>
    <mergeCell ref="D46:F46"/>
    <mergeCell ref="D53:F53"/>
  </mergeCells>
  <pageMargins left="0.70866141732283472" right="0.70866141732283472" top="0.74803149606299213" bottom="0.74803149606299213" header="0.31496062992125984" footer="0.31496062992125984"/>
  <pageSetup paperSize="9" scale="55" orientation="landscape"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83"/>
  <sheetViews>
    <sheetView showGridLines="0" zoomScale="115" zoomScaleNormal="115" workbookViewId="0">
      <selection activeCell="B2" sqref="B2:C2"/>
    </sheetView>
  </sheetViews>
  <sheetFormatPr defaultColWidth="8.85546875" defaultRowHeight="15" x14ac:dyDescent="0.25"/>
  <cols>
    <col min="1" max="1" width="3.85546875" style="21" customWidth="1"/>
    <col min="2" max="2" width="37" style="21" customWidth="1"/>
    <col min="3" max="3" width="55" style="21" customWidth="1"/>
    <col min="4" max="4" width="13.140625" style="22" customWidth="1"/>
    <col min="5" max="5" width="12.42578125" style="22" customWidth="1"/>
    <col min="6" max="6" width="48.42578125" style="21" customWidth="1"/>
    <col min="7" max="7" width="3.5703125" style="21" customWidth="1"/>
    <col min="8" max="8" width="26" style="21" customWidth="1"/>
    <col min="9" max="12" width="18.140625" style="21" customWidth="1"/>
    <col min="13" max="13" width="8.85546875" style="21" customWidth="1"/>
    <col min="14" max="16384" width="8.85546875" style="21"/>
  </cols>
  <sheetData>
    <row r="1" spans="2:7" ht="31.5" customHeight="1" x14ac:dyDescent="0.35">
      <c r="B1" s="20" t="s">
        <v>121</v>
      </c>
    </row>
    <row r="2" spans="2:7" ht="51" customHeight="1" x14ac:dyDescent="0.25">
      <c r="B2" s="273" t="s">
        <v>178</v>
      </c>
      <c r="C2" s="241"/>
      <c r="D2" s="281"/>
      <c r="E2" s="282"/>
      <c r="F2" s="266"/>
      <c r="G2" s="266"/>
    </row>
    <row r="3" spans="2:7" x14ac:dyDescent="0.25">
      <c r="B3" s="174"/>
    </row>
    <row r="4" spans="2:7" ht="15.75" customHeight="1" x14ac:dyDescent="0.25">
      <c r="B4" s="283"/>
      <c r="C4" s="245"/>
      <c r="D4" s="245"/>
      <c r="E4" s="245"/>
      <c r="F4" s="175"/>
      <c r="G4" s="176"/>
    </row>
    <row r="5" spans="2:7" ht="15" customHeight="1" thickBot="1" x14ac:dyDescent="0.3">
      <c r="B5" s="177" t="s">
        <v>117</v>
      </c>
      <c r="C5" s="177" t="s">
        <v>118</v>
      </c>
      <c r="D5" s="178" t="s">
        <v>119</v>
      </c>
      <c r="E5" s="179" t="s">
        <v>120</v>
      </c>
      <c r="F5" s="179" t="s">
        <v>121</v>
      </c>
    </row>
    <row r="6" spans="2:7" s="61" customFormat="1" ht="15" customHeight="1" thickBot="1" x14ac:dyDescent="0.3">
      <c r="B6" s="180" t="s">
        <v>122</v>
      </c>
      <c r="C6" s="181" t="s">
        <v>123</v>
      </c>
      <c r="D6" s="182" t="s">
        <v>124</v>
      </c>
      <c r="E6" s="182"/>
      <c r="F6" s="183" t="s">
        <v>125</v>
      </c>
    </row>
    <row r="7" spans="2:7" x14ac:dyDescent="0.25">
      <c r="B7" s="184"/>
      <c r="C7" s="185"/>
      <c r="D7" s="186"/>
      <c r="E7" s="186"/>
      <c r="F7" s="187"/>
    </row>
    <row r="8" spans="2:7" s="62" customFormat="1" x14ac:dyDescent="0.25">
      <c r="B8" s="188" t="s">
        <v>126</v>
      </c>
      <c r="C8" s="189" t="s">
        <v>127</v>
      </c>
      <c r="D8" s="168"/>
      <c r="E8" s="168"/>
      <c r="F8" s="169"/>
    </row>
    <row r="9" spans="2:7" s="62" customFormat="1" x14ac:dyDescent="0.25">
      <c r="B9" s="189"/>
      <c r="C9" s="189" t="s">
        <v>128</v>
      </c>
      <c r="D9" s="168"/>
      <c r="E9" s="168"/>
      <c r="F9" s="169"/>
    </row>
    <row r="10" spans="2:7" s="62" customFormat="1" x14ac:dyDescent="0.25">
      <c r="B10" s="189"/>
      <c r="C10" s="189" t="s">
        <v>129</v>
      </c>
      <c r="D10" s="168"/>
      <c r="E10" s="168"/>
      <c r="F10" s="169"/>
    </row>
    <row r="11" spans="2:7" s="62" customFormat="1" x14ac:dyDescent="0.25">
      <c r="B11" s="189"/>
      <c r="C11" s="189" t="s">
        <v>130</v>
      </c>
      <c r="D11" s="168"/>
      <c r="E11" s="168"/>
      <c r="F11" s="201"/>
    </row>
    <row r="12" spans="2:7" s="62" customFormat="1" x14ac:dyDescent="0.25">
      <c r="B12" s="189"/>
      <c r="C12" s="189" t="s">
        <v>131</v>
      </c>
      <c r="D12" s="168"/>
      <c r="E12" s="168"/>
      <c r="F12" s="169"/>
    </row>
    <row r="13" spans="2:7" s="62" customFormat="1" x14ac:dyDescent="0.25">
      <c r="B13" s="190"/>
      <c r="C13" s="190"/>
      <c r="D13" s="191"/>
      <c r="E13" s="191"/>
      <c r="F13" s="192"/>
    </row>
    <row r="14" spans="2:7" s="62" customFormat="1" ht="30" x14ac:dyDescent="0.25">
      <c r="B14" s="193" t="s">
        <v>132</v>
      </c>
      <c r="C14" s="189" t="s">
        <v>133</v>
      </c>
      <c r="D14" s="168"/>
      <c r="E14" s="168"/>
      <c r="F14" s="201"/>
    </row>
    <row r="15" spans="2:7" s="62" customFormat="1" ht="30" x14ac:dyDescent="0.25">
      <c r="B15" s="189"/>
      <c r="C15" s="189" t="s">
        <v>134</v>
      </c>
      <c r="D15" s="168"/>
      <c r="E15" s="168"/>
      <c r="F15" s="201"/>
    </row>
    <row r="16" spans="2:7" s="62" customFormat="1" x14ac:dyDescent="0.25">
      <c r="B16" s="189"/>
      <c r="C16" s="189" t="s">
        <v>135</v>
      </c>
      <c r="D16" s="168"/>
      <c r="E16" s="168"/>
      <c r="F16" s="169"/>
    </row>
    <row r="17" spans="2:6" s="62" customFormat="1" x14ac:dyDescent="0.25">
      <c r="B17" s="189"/>
      <c r="C17" s="189" t="s">
        <v>136</v>
      </c>
      <c r="D17" s="168"/>
      <c r="E17" s="168"/>
      <c r="F17" s="169"/>
    </row>
    <row r="18" spans="2:6" s="62" customFormat="1" x14ac:dyDescent="0.25">
      <c r="B18" s="189"/>
      <c r="C18" s="189" t="s">
        <v>137</v>
      </c>
      <c r="D18" s="168"/>
      <c r="E18" s="168"/>
      <c r="F18" s="169"/>
    </row>
    <row r="19" spans="2:6" s="62" customFormat="1" x14ac:dyDescent="0.25">
      <c r="B19" s="189"/>
      <c r="C19" s="189" t="s">
        <v>138</v>
      </c>
      <c r="D19" s="168"/>
      <c r="E19" s="168"/>
      <c r="F19" s="169"/>
    </row>
    <row r="20" spans="2:6" s="62" customFormat="1" x14ac:dyDescent="0.25">
      <c r="B20" s="194"/>
      <c r="C20" s="194" t="s">
        <v>139</v>
      </c>
      <c r="D20" s="170"/>
      <c r="E20" s="170"/>
      <c r="F20" s="171"/>
    </row>
    <row r="21" spans="2:6" s="62" customFormat="1" x14ac:dyDescent="0.25">
      <c r="B21" s="194"/>
      <c r="C21" s="194" t="s">
        <v>140</v>
      </c>
      <c r="D21" s="170"/>
      <c r="E21" s="170"/>
      <c r="F21" s="171"/>
    </row>
    <row r="22" spans="2:6" s="62" customFormat="1" x14ac:dyDescent="0.25">
      <c r="B22" s="189"/>
      <c r="C22" s="189" t="s">
        <v>141</v>
      </c>
      <c r="D22" s="168"/>
      <c r="E22" s="168"/>
      <c r="F22" s="169"/>
    </row>
    <row r="23" spans="2:6" s="62" customFormat="1" x14ac:dyDescent="0.25">
      <c r="B23" s="189"/>
      <c r="C23" s="189" t="s">
        <v>142</v>
      </c>
      <c r="D23" s="168"/>
      <c r="E23" s="168"/>
      <c r="F23" s="169"/>
    </row>
    <row r="24" spans="2:6" s="62" customFormat="1" x14ac:dyDescent="0.25">
      <c r="B24" s="195"/>
      <c r="C24" s="195"/>
      <c r="D24" s="191"/>
      <c r="E24" s="191"/>
      <c r="F24" s="192"/>
    </row>
    <row r="25" spans="2:6" s="62" customFormat="1" x14ac:dyDescent="0.25">
      <c r="B25" s="193" t="s">
        <v>143</v>
      </c>
      <c r="C25" s="189" t="s">
        <v>144</v>
      </c>
      <c r="D25" s="168"/>
      <c r="E25" s="168"/>
      <c r="F25" s="169"/>
    </row>
    <row r="26" spans="2:6" s="62" customFormat="1" x14ac:dyDescent="0.25">
      <c r="B26" s="189"/>
      <c r="C26" s="189" t="s">
        <v>145</v>
      </c>
      <c r="D26" s="168"/>
      <c r="E26" s="168"/>
      <c r="F26" s="169"/>
    </row>
    <row r="27" spans="2:6" s="62" customFormat="1" x14ac:dyDescent="0.25">
      <c r="B27" s="189"/>
      <c r="C27" s="189" t="s">
        <v>146</v>
      </c>
      <c r="D27" s="168"/>
      <c r="E27" s="168"/>
      <c r="F27" s="169"/>
    </row>
    <row r="28" spans="2:6" s="62" customFormat="1" x14ac:dyDescent="0.25">
      <c r="B28" s="189"/>
      <c r="C28" s="189" t="s">
        <v>147</v>
      </c>
      <c r="D28" s="168"/>
      <c r="E28" s="168"/>
      <c r="F28" s="169"/>
    </row>
    <row r="29" spans="2:6" s="62" customFormat="1" x14ac:dyDescent="0.25">
      <c r="B29" s="189"/>
      <c r="C29" s="189" t="s">
        <v>148</v>
      </c>
      <c r="D29" s="168"/>
      <c r="E29" s="168"/>
      <c r="F29" s="169"/>
    </row>
    <row r="30" spans="2:6" s="62" customFormat="1" x14ac:dyDescent="0.25">
      <c r="B30" s="189"/>
      <c r="C30" s="189" t="s">
        <v>149</v>
      </c>
      <c r="D30" s="168"/>
      <c r="E30" s="168"/>
      <c r="F30" s="169"/>
    </row>
    <row r="31" spans="2:6" s="62" customFormat="1" x14ac:dyDescent="0.25">
      <c r="B31" s="189"/>
      <c r="C31" s="189" t="s">
        <v>150</v>
      </c>
      <c r="D31" s="168"/>
      <c r="E31" s="168"/>
      <c r="F31" s="169"/>
    </row>
    <row r="32" spans="2:6" s="62" customFormat="1" x14ac:dyDescent="0.25">
      <c r="B32" s="189"/>
      <c r="C32" s="189" t="s">
        <v>151</v>
      </c>
      <c r="D32" s="168"/>
      <c r="E32" s="168"/>
      <c r="F32" s="169"/>
    </row>
    <row r="33" spans="2:6" s="62" customFormat="1" x14ac:dyDescent="0.25">
      <c r="B33" s="189"/>
      <c r="C33" s="189" t="s">
        <v>152</v>
      </c>
      <c r="D33" s="168"/>
      <c r="E33" s="168"/>
      <c r="F33" s="169"/>
    </row>
    <row r="34" spans="2:6" s="62" customFormat="1" x14ac:dyDescent="0.25">
      <c r="B34" s="195"/>
      <c r="C34" s="195"/>
      <c r="D34" s="191"/>
      <c r="E34" s="191"/>
      <c r="F34" s="192"/>
    </row>
    <row r="35" spans="2:6" s="62" customFormat="1" x14ac:dyDescent="0.25">
      <c r="B35" s="193" t="s">
        <v>153</v>
      </c>
      <c r="C35" s="189" t="s">
        <v>154</v>
      </c>
      <c r="D35" s="168"/>
      <c r="E35" s="168"/>
      <c r="F35" s="169"/>
    </row>
    <row r="36" spans="2:6" s="62" customFormat="1" x14ac:dyDescent="0.25">
      <c r="B36" s="189"/>
      <c r="C36" s="189" t="s">
        <v>155</v>
      </c>
      <c r="D36" s="168"/>
      <c r="E36" s="168"/>
      <c r="F36" s="169"/>
    </row>
    <row r="37" spans="2:6" s="62" customFormat="1" x14ac:dyDescent="0.25">
      <c r="B37" s="189"/>
      <c r="C37" s="189" t="s">
        <v>156</v>
      </c>
      <c r="D37" s="168"/>
      <c r="E37" s="168"/>
      <c r="F37" s="169"/>
    </row>
    <row r="38" spans="2:6" s="62" customFormat="1" x14ac:dyDescent="0.25">
      <c r="B38" s="189"/>
      <c r="C38" s="189" t="s">
        <v>157</v>
      </c>
      <c r="D38" s="168"/>
      <c r="E38" s="168"/>
      <c r="F38" s="169"/>
    </row>
    <row r="39" spans="2:6" s="62" customFormat="1" x14ac:dyDescent="0.25">
      <c r="B39" s="195"/>
      <c r="C39" s="195"/>
      <c r="D39" s="191"/>
      <c r="E39" s="191"/>
      <c r="F39" s="192"/>
    </row>
    <row r="40" spans="2:6" s="62" customFormat="1" ht="30" x14ac:dyDescent="0.25">
      <c r="B40" s="193" t="s">
        <v>158</v>
      </c>
      <c r="C40" s="189" t="s">
        <v>159</v>
      </c>
      <c r="D40" s="168"/>
      <c r="E40" s="168"/>
      <c r="F40" s="169"/>
    </row>
    <row r="41" spans="2:6" s="62" customFormat="1" x14ac:dyDescent="0.25">
      <c r="B41" s="189"/>
      <c r="C41" s="189" t="s">
        <v>160</v>
      </c>
      <c r="D41" s="168"/>
      <c r="E41" s="168"/>
      <c r="F41" s="169"/>
    </row>
    <row r="42" spans="2:6" s="62" customFormat="1" x14ac:dyDescent="0.25">
      <c r="B42" s="189"/>
      <c r="C42" s="189" t="s">
        <v>161</v>
      </c>
      <c r="D42" s="168"/>
      <c r="E42" s="168"/>
      <c r="F42" s="169"/>
    </row>
    <row r="43" spans="2:6" s="62" customFormat="1" x14ac:dyDescent="0.25">
      <c r="B43" s="189"/>
      <c r="C43" s="189" t="s">
        <v>162</v>
      </c>
      <c r="D43" s="168"/>
      <c r="E43" s="168"/>
      <c r="F43" s="169"/>
    </row>
    <row r="44" spans="2:6" s="62" customFormat="1" x14ac:dyDescent="0.25">
      <c r="B44" s="189"/>
      <c r="C44" s="189" t="s">
        <v>163</v>
      </c>
      <c r="D44" s="168"/>
      <c r="E44" s="168"/>
      <c r="F44" s="169"/>
    </row>
    <row r="45" spans="2:6" s="62" customFormat="1" x14ac:dyDescent="0.25">
      <c r="B45" s="189"/>
      <c r="C45" s="189" t="s">
        <v>164</v>
      </c>
      <c r="D45" s="168"/>
      <c r="E45" s="168"/>
      <c r="F45" s="169"/>
    </row>
    <row r="46" spans="2:6" s="62" customFormat="1" x14ac:dyDescent="0.25">
      <c r="B46" s="189"/>
      <c r="C46" s="189" t="s">
        <v>165</v>
      </c>
      <c r="D46" s="168"/>
      <c r="E46" s="168"/>
      <c r="F46" s="169"/>
    </row>
    <row r="47" spans="2:6" s="62" customFormat="1" x14ac:dyDescent="0.25">
      <c r="B47" s="189"/>
      <c r="C47" s="189" t="s">
        <v>166</v>
      </c>
      <c r="D47" s="168"/>
      <c r="E47" s="168"/>
      <c r="F47" s="169"/>
    </row>
    <row r="48" spans="2:6" s="62" customFormat="1" x14ac:dyDescent="0.25">
      <c r="B48" s="189"/>
      <c r="C48" s="189" t="s">
        <v>167</v>
      </c>
      <c r="D48" s="168"/>
      <c r="E48" s="168"/>
      <c r="F48" s="169"/>
    </row>
    <row r="49" spans="2:7" s="62" customFormat="1" x14ac:dyDescent="0.25">
      <c r="B49" s="189"/>
      <c r="C49" s="189" t="s">
        <v>168</v>
      </c>
      <c r="D49" s="168"/>
      <c r="E49" s="168"/>
      <c r="F49" s="169"/>
    </row>
    <row r="50" spans="2:7" s="62" customFormat="1" x14ac:dyDescent="0.25">
      <c r="B50" s="189"/>
      <c r="C50" s="189" t="s">
        <v>169</v>
      </c>
      <c r="D50" s="168"/>
      <c r="E50" s="168"/>
      <c r="F50" s="169"/>
    </row>
    <row r="51" spans="2:7" s="62" customFormat="1" x14ac:dyDescent="0.25">
      <c r="B51" s="189"/>
      <c r="C51" s="189" t="s">
        <v>170</v>
      </c>
      <c r="D51" s="168"/>
      <c r="E51" s="168"/>
      <c r="F51" s="169"/>
    </row>
    <row r="52" spans="2:7" s="62" customFormat="1" x14ac:dyDescent="0.25">
      <c r="B52" s="189"/>
      <c r="C52" s="189" t="s">
        <v>171</v>
      </c>
      <c r="D52" s="168"/>
      <c r="E52" s="168"/>
      <c r="F52" s="169"/>
    </row>
    <row r="53" spans="2:7" s="62" customFormat="1" x14ac:dyDescent="0.25">
      <c r="B53" s="189"/>
      <c r="C53" s="189" t="s">
        <v>172</v>
      </c>
      <c r="D53" s="168"/>
      <c r="E53" s="168"/>
      <c r="F53" s="201"/>
    </row>
    <row r="54" spans="2:7" s="62" customFormat="1" x14ac:dyDescent="0.25">
      <c r="B54" s="189"/>
      <c r="C54" s="189" t="s">
        <v>173</v>
      </c>
      <c r="D54" s="168"/>
      <c r="E54" s="168"/>
      <c r="F54" s="169"/>
    </row>
    <row r="55" spans="2:7" s="63" customFormat="1" x14ac:dyDescent="0.25">
      <c r="B55" s="196"/>
      <c r="C55" s="196"/>
      <c r="D55" s="197"/>
      <c r="E55" s="197"/>
      <c r="F55" s="198"/>
    </row>
    <row r="56" spans="2:7" s="62" customFormat="1" ht="28.9" customHeight="1" x14ac:dyDescent="0.25">
      <c r="B56" s="220" t="s">
        <v>197</v>
      </c>
      <c r="C56" s="172" t="s">
        <v>174</v>
      </c>
      <c r="D56" s="168"/>
      <c r="E56" s="168"/>
      <c r="F56" s="169"/>
    </row>
    <row r="57" spans="2:7" s="62" customFormat="1" x14ac:dyDescent="0.25">
      <c r="B57" s="172" t="s">
        <v>174</v>
      </c>
      <c r="C57" s="172" t="s">
        <v>174</v>
      </c>
      <c r="D57" s="168"/>
      <c r="E57" s="168"/>
      <c r="F57" s="169"/>
    </row>
    <row r="58" spans="2:7" s="62" customFormat="1" x14ac:dyDescent="0.25">
      <c r="B58" s="172" t="s">
        <v>174</v>
      </c>
      <c r="C58" s="172" t="s">
        <v>174</v>
      </c>
      <c r="D58" s="168"/>
      <c r="E58" s="168"/>
      <c r="F58" s="169"/>
    </row>
    <row r="59" spans="2:7" s="62" customFormat="1" x14ac:dyDescent="0.25">
      <c r="B59" s="172" t="s">
        <v>174</v>
      </c>
      <c r="C59" s="172" t="s">
        <v>174</v>
      </c>
      <c r="D59" s="168"/>
      <c r="E59" s="168"/>
      <c r="F59" s="169"/>
    </row>
    <row r="60" spans="2:7" s="62" customFormat="1" x14ac:dyDescent="0.25">
      <c r="B60" s="172" t="s">
        <v>174</v>
      </c>
      <c r="C60" s="172" t="s">
        <v>174</v>
      </c>
      <c r="D60" s="170"/>
      <c r="E60" s="170"/>
      <c r="F60" s="171"/>
    </row>
    <row r="61" spans="2:7" s="62" customFormat="1" x14ac:dyDescent="0.25">
      <c r="B61" s="172" t="s">
        <v>174</v>
      </c>
      <c r="C61" s="200" t="s">
        <v>174</v>
      </c>
      <c r="D61" s="170"/>
      <c r="E61" s="170"/>
      <c r="F61" s="171"/>
    </row>
    <row r="62" spans="2:7" s="62" customFormat="1" x14ac:dyDescent="0.25">
      <c r="B62" s="172" t="s">
        <v>174</v>
      </c>
      <c r="C62" s="172" t="s">
        <v>174</v>
      </c>
      <c r="D62" s="168"/>
      <c r="E62" s="168"/>
      <c r="F62" s="169"/>
      <c r="G62" s="199"/>
    </row>
    <row r="63" spans="2:7" s="62" customFormat="1" x14ac:dyDescent="0.25">
      <c r="B63" s="172" t="s">
        <v>174</v>
      </c>
      <c r="C63" s="172" t="s">
        <v>174</v>
      </c>
      <c r="D63" s="168"/>
      <c r="E63" s="168"/>
      <c r="F63" s="169"/>
    </row>
    <row r="64" spans="2:7" s="62" customFormat="1" x14ac:dyDescent="0.25">
      <c r="B64" s="172" t="s">
        <v>174</v>
      </c>
      <c r="C64" s="172" t="s">
        <v>174</v>
      </c>
      <c r="D64" s="168"/>
      <c r="E64" s="168"/>
      <c r="F64" s="169"/>
    </row>
    <row r="65" spans="2:6" s="62" customFormat="1" x14ac:dyDescent="0.25">
      <c r="B65" s="172"/>
      <c r="C65" s="172"/>
      <c r="D65" s="168"/>
      <c r="E65" s="168"/>
      <c r="F65" s="169"/>
    </row>
    <row r="66" spans="2:6" s="62" customFormat="1" x14ac:dyDescent="0.25">
      <c r="B66" s="172"/>
      <c r="C66" s="172"/>
      <c r="D66" s="168"/>
      <c r="E66" s="168"/>
      <c r="F66" s="169"/>
    </row>
    <row r="67" spans="2:6" s="62" customFormat="1" x14ac:dyDescent="0.25">
      <c r="B67" s="172"/>
      <c r="C67" s="172"/>
      <c r="D67" s="168"/>
      <c r="E67" s="168"/>
      <c r="F67" s="169"/>
    </row>
    <row r="68" spans="2:6" s="62" customFormat="1" x14ac:dyDescent="0.25">
      <c r="B68" s="172"/>
      <c r="C68" s="172"/>
      <c r="D68" s="168"/>
      <c r="E68" s="168"/>
      <c r="F68" s="169"/>
    </row>
    <row r="69" spans="2:6" s="62" customFormat="1" x14ac:dyDescent="0.25">
      <c r="B69" s="172"/>
      <c r="C69" s="172"/>
      <c r="D69" s="168"/>
      <c r="E69" s="168"/>
      <c r="F69" s="169"/>
    </row>
    <row r="70" spans="2:6" s="62" customFormat="1" x14ac:dyDescent="0.25">
      <c r="B70" s="172"/>
      <c r="C70" s="172"/>
      <c r="D70" s="168"/>
      <c r="E70" s="168"/>
      <c r="F70" s="169"/>
    </row>
    <row r="71" spans="2:6" s="62" customFormat="1" x14ac:dyDescent="0.25">
      <c r="B71" s="173"/>
      <c r="C71" s="173"/>
      <c r="D71" s="170"/>
      <c r="E71" s="170"/>
      <c r="F71" s="171"/>
    </row>
    <row r="72" spans="2:6" s="62" customFormat="1" x14ac:dyDescent="0.25">
      <c r="B72" s="173"/>
      <c r="C72" s="173"/>
      <c r="D72" s="170"/>
      <c r="E72" s="170"/>
      <c r="F72" s="171"/>
    </row>
    <row r="73" spans="2:6" s="62" customFormat="1" x14ac:dyDescent="0.25">
      <c r="B73" s="172"/>
      <c r="C73" s="172"/>
      <c r="D73" s="168"/>
      <c r="E73" s="168"/>
      <c r="F73" s="169"/>
    </row>
    <row r="74" spans="2:6" s="62" customFormat="1" x14ac:dyDescent="0.25">
      <c r="B74" s="172"/>
      <c r="C74" s="172"/>
      <c r="D74" s="168"/>
      <c r="E74" s="168"/>
      <c r="F74" s="169"/>
    </row>
    <row r="75" spans="2:6" s="62" customFormat="1" x14ac:dyDescent="0.25">
      <c r="B75" s="172"/>
      <c r="C75" s="172"/>
      <c r="D75" s="168"/>
      <c r="E75" s="168"/>
      <c r="F75" s="169"/>
    </row>
    <row r="76" spans="2:6" s="62" customFormat="1" x14ac:dyDescent="0.25">
      <c r="B76" s="172"/>
      <c r="C76" s="172"/>
      <c r="D76" s="168"/>
      <c r="E76" s="168"/>
      <c r="F76" s="169"/>
    </row>
    <row r="77" spans="2:6" s="62" customFormat="1" x14ac:dyDescent="0.25">
      <c r="B77" s="172"/>
      <c r="C77" s="172"/>
      <c r="D77" s="168"/>
      <c r="E77" s="168"/>
      <c r="F77" s="169"/>
    </row>
    <row r="78" spans="2:6" s="62" customFormat="1" x14ac:dyDescent="0.25">
      <c r="B78" s="172"/>
      <c r="C78" s="172"/>
      <c r="D78" s="168"/>
      <c r="E78" s="168"/>
      <c r="F78" s="169"/>
    </row>
    <row r="79" spans="2:6" s="62" customFormat="1" x14ac:dyDescent="0.25">
      <c r="B79" s="172"/>
      <c r="C79" s="172"/>
      <c r="D79" s="168"/>
      <c r="E79" s="168"/>
      <c r="F79" s="169"/>
    </row>
    <row r="80" spans="2:6" s="62" customFormat="1" x14ac:dyDescent="0.25">
      <c r="B80" s="172"/>
      <c r="C80" s="172"/>
      <c r="D80" s="168"/>
      <c r="E80" s="168"/>
      <c r="F80" s="169"/>
    </row>
    <row r="81" spans="2:6" s="62" customFormat="1" x14ac:dyDescent="0.25">
      <c r="B81" s="172"/>
      <c r="C81" s="172"/>
      <c r="D81" s="168"/>
      <c r="E81" s="168"/>
      <c r="F81" s="169"/>
    </row>
    <row r="82" spans="2:6" s="62" customFormat="1" x14ac:dyDescent="0.25">
      <c r="B82" s="173"/>
      <c r="C82" s="173"/>
      <c r="D82" s="170"/>
      <c r="E82" s="170"/>
      <c r="F82" s="171"/>
    </row>
    <row r="83" spans="2:6" s="62" customFormat="1" x14ac:dyDescent="0.25">
      <c r="B83" s="173"/>
      <c r="C83" s="173"/>
      <c r="D83" s="170"/>
      <c r="E83" s="170"/>
      <c r="F83" s="171"/>
    </row>
  </sheetData>
  <sheetProtection algorithmName="SHA-512" hashValue="a0IM+yI+8NHgDoVn9kKc4+lkIRQE8F0C6Aiy5WSPGp9VgciTNZwIDltQQ8E54DmaNpO22L1wsRN36fXkGqj3zg==" saltValue="558w/91zWw558cGYYWHopA==" spinCount="100000" sheet="1" objects="1" scenarios="1"/>
  <mergeCells count="3">
    <mergeCell ref="D2:G2"/>
    <mergeCell ref="B2:C2"/>
    <mergeCell ref="B4:E4"/>
  </mergeCells>
  <pageMargins left="0.70866141732283472" right="0.70866141732283472" top="0.74803149606299213" bottom="0.74803149606299213" header="0.31496062992125984" footer="0.31496062992125984"/>
  <pageSetup paperSize="9" scale="48"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D26EF793B1044CB742BA6BFE5F3D6D" ma:contentTypeVersion="10" ma:contentTypeDescription="Een nieuw document maken." ma:contentTypeScope="" ma:versionID="b11092502ee7a4f9e11a1dc923929bc5">
  <xsd:schema xmlns:xsd="http://www.w3.org/2001/XMLSchema" xmlns:xs="http://www.w3.org/2001/XMLSchema" xmlns:p="http://schemas.microsoft.com/office/2006/metadata/properties" xmlns:ns2="5c02ed54-1646-48cb-a79f-d6dc680738e1" xmlns:ns3="5cc82a61-948e-4969-92b0-60f04ae843f7" targetNamespace="http://schemas.microsoft.com/office/2006/metadata/properties" ma:root="true" ma:fieldsID="7e4c3715c771da7533727cc3a9b3a825" ns2:_="" ns3:_="">
    <xsd:import namespace="5c02ed54-1646-48cb-a79f-d6dc680738e1"/>
    <xsd:import namespace="5cc82a61-948e-4969-92b0-60f04ae843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02ed54-1646-48cb-a79f-d6dc68073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498fc18-3624-4f55-be19-72a9589bb68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c82a61-948e-4969-92b0-60f04ae843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8b487f-0b6a-4e7a-acf7-908f843d3b8e}" ma:internalName="TaxCatchAll" ma:showField="CatchAllData" ma:web="5cc82a61-948e-4969-92b0-60f04ae843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02ed54-1646-48cb-a79f-d6dc680738e1">
      <Terms xmlns="http://schemas.microsoft.com/office/infopath/2007/PartnerControls"/>
    </lcf76f155ced4ddcb4097134ff3c332f>
    <TaxCatchAll xmlns="5cc82a61-948e-4969-92b0-60f04ae843f7" xsi:nil="true"/>
  </documentManagement>
</p:properties>
</file>

<file path=customXml/itemProps1.xml><?xml version="1.0" encoding="utf-8"?>
<ds:datastoreItem xmlns:ds="http://schemas.openxmlformats.org/officeDocument/2006/customXml" ds:itemID="{60DBD88E-9F11-4C54-A61A-DA4537AA2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02ed54-1646-48cb-a79f-d6dc680738e1"/>
    <ds:schemaRef ds:uri="5cc82a61-948e-4969-92b0-60f04ae84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373C8E-3FBC-4241-9926-4B1CACBA3B7E}">
  <ds:schemaRefs>
    <ds:schemaRef ds:uri="http://schemas.microsoft.com/sharepoint/v3/contenttype/forms"/>
  </ds:schemaRefs>
</ds:datastoreItem>
</file>

<file path=customXml/itemProps3.xml><?xml version="1.0" encoding="utf-8"?>
<ds:datastoreItem xmlns:ds="http://schemas.openxmlformats.org/officeDocument/2006/customXml" ds:itemID="{4E14FEE4-4DA1-4107-918D-C9DDA9CD2546}">
  <ds:schemaRefs>
    <ds:schemaRef ds:uri="http://purl.org/dc/dcmitype/"/>
    <ds:schemaRef ds:uri="5cc82a61-948e-4969-92b0-60f04ae843f7"/>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5c02ed54-1646-48cb-a79f-d6dc680738e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6</vt:i4>
      </vt:variant>
    </vt:vector>
  </HeadingPairs>
  <TitlesOfParts>
    <vt:vector size="15" baseType="lpstr">
      <vt:lpstr>1.Instructie</vt:lpstr>
      <vt:lpstr>2.Totaalblad</vt:lpstr>
      <vt:lpstr>3. Inschrijver</vt:lpstr>
      <vt:lpstr>4.Uren, fee &amp; budgetwijziging</vt:lpstr>
      <vt:lpstr>5.Kosten directe plaatsingen</vt:lpstr>
      <vt:lpstr>6.Kosten mediajaarstrategie</vt:lpstr>
      <vt:lpstr>7.Digital Technology Kosten</vt:lpstr>
      <vt:lpstr>8.Tooling</vt:lpstr>
      <vt:lpstr>9. Specs werkzaamheden</vt:lpstr>
      <vt:lpstr>'1.Instructie'!Afdrukbereik</vt:lpstr>
      <vt:lpstr>'2.Totaalblad'!Afdrukbereik</vt:lpstr>
      <vt:lpstr>'3. Inschrijver'!Afdrukbereik</vt:lpstr>
      <vt:lpstr>'5.Kosten directe plaatsingen'!Afdrukbereik</vt:lpstr>
      <vt:lpstr>'8.Tooling'!Afdrukbereik</vt:lpstr>
      <vt:lpstr>'9. Specs werkzaamheden'!Afdrukbereik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 van Buren | Adjust</dc:creator>
  <cp:keywords/>
  <dc:description/>
  <cp:lastModifiedBy>Kirsten van Buren | Adjust</cp:lastModifiedBy>
  <cp:revision/>
  <cp:lastPrinted>2026-09-21T10:53:16Z</cp:lastPrinted>
  <dcterms:created xsi:type="dcterms:W3CDTF">2026-09-10T12:05:55Z</dcterms:created>
  <dcterms:modified xsi:type="dcterms:W3CDTF">2026-09-22T07:32:58Z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0x01010032D26EF793B1044CB742BA6BFE5F3D6D</vt:lpwstr>
  </property>
  <property fmtid="{D5CDD505-2E9C-101B-9397-08002B2CF9AE}" pid="3" name="MediaServiceImageTags">
    <vt:lpwstr/>
  </property>
</Properties>
</file>