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emstmar\Downloads\"/>
    </mc:Choice>
  </mc:AlternateContent>
  <xr:revisionPtr revIDLastSave="0" documentId="13_ncr:1_{9DD693A5-D44A-4064-8DC7-C8D8F7AD5777}" xr6:coauthVersionLast="47" xr6:coauthVersionMax="47" xr10:uidLastSave="{00000000-0000-0000-0000-000000000000}"/>
  <bookViews>
    <workbookView xWindow="28680" yWindow="-120" windowWidth="29040" windowHeight="15720" tabRatio="778" activeTab="1" xr2:uid="{8362A3ED-B7A3-4D13-9727-0E0B817D85CA}"/>
  </bookViews>
  <sheets>
    <sheet name="Toelichting" sheetId="1" r:id="rId1"/>
    <sheet name="A- Kernproducten" sheetId="2" r:id="rId2"/>
    <sheet name="B - Dienstverlening" sheetId="3" r:id="rId3"/>
    <sheet name="C - Volumekorting" sheetId="5" r:id="rId4"/>
    <sheet name="Totaalprijs" sheetId="6" r:id="rId5"/>
    <sheet name="Verklaring inschrijver" sheetId="7" r:id="rId6"/>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5" i="6" l="1"/>
  <c r="E48" i="2"/>
  <c r="E47" i="2"/>
  <c r="E46" i="2"/>
  <c r="E45" i="2"/>
  <c r="E44" i="2"/>
  <c r="E43" i="2"/>
  <c r="E70" i="2"/>
  <c r="E69" i="2"/>
  <c r="E68" i="2"/>
  <c r="E71" i="2"/>
  <c r="E67" i="2"/>
  <c r="E66" i="2"/>
  <c r="E65" i="2"/>
  <c r="E64" i="2"/>
  <c r="E63" i="2"/>
  <c r="E62" i="2"/>
  <c r="E61" i="2"/>
  <c r="E58" i="2"/>
  <c r="E57" i="2"/>
  <c r="E56" i="2"/>
  <c r="E55" i="2"/>
  <c r="E54" i="2"/>
  <c r="E53" i="2"/>
  <c r="E52" i="2"/>
  <c r="E51" i="2"/>
  <c r="E42" i="2"/>
  <c r="E41" i="2"/>
  <c r="E40" i="2"/>
  <c r="E39" i="2"/>
  <c r="E38" i="2"/>
  <c r="E37" i="2"/>
  <c r="E36" i="2"/>
  <c r="E35" i="2"/>
  <c r="E34" i="2"/>
  <c r="E33" i="2"/>
  <c r="E32" i="2"/>
  <c r="E31" i="2"/>
  <c r="E30" i="2"/>
  <c r="E29" i="2"/>
  <c r="E28" i="2"/>
  <c r="E27" i="2"/>
  <c r="E26" i="2"/>
  <c r="E25" i="2"/>
  <c r="E24" i="2"/>
  <c r="E23" i="2"/>
  <c r="E22" i="2"/>
  <c r="E21" i="2"/>
  <c r="E20" i="2"/>
  <c r="E19" i="2"/>
  <c r="E5" i="3"/>
  <c r="E4" i="3"/>
  <c r="E6" i="3" s="1"/>
  <c r="E60" i="2"/>
  <c r="E59" i="2"/>
  <c r="E50" i="2"/>
  <c r="E18" i="2"/>
  <c r="E17" i="2"/>
  <c r="E16" i="2"/>
  <c r="E14" i="2"/>
  <c r="E13" i="2"/>
  <c r="E11" i="2"/>
  <c r="E10" i="2"/>
  <c r="E9" i="2"/>
  <c r="E7" i="2"/>
  <c r="E6" i="2"/>
  <c r="E72" i="2" l="1"/>
  <c r="C4" i="6" s="1"/>
  <c r="C6" i="6" s="1"/>
  <c r="C7" i="6" l="1"/>
</calcChain>
</file>

<file path=xl/sharedStrings.xml><?xml version="1.0" encoding="utf-8"?>
<sst xmlns="http://schemas.openxmlformats.org/spreadsheetml/2006/main" count="195" uniqueCount="126">
  <si>
    <t>BIJLAGE – PRIJSLIJST</t>
  </si>
  <si>
    <t>Europese openbare aanbesteding Inrichtingselementen Openbare Ruimte – Gemeente Soest</t>
  </si>
  <si>
    <t>1. Doel en status</t>
  </si>
  <si>
    <t>2. Invulinstructie</t>
  </si>
  <si>
    <t>•  Alle bedragen luiden in euro’s, exclusief btw, met twee decimalen. Percentages met twee decimalen.</t>
  </si>
  <si>
    <t xml:space="preserve"> </t>
  </si>
  <si>
    <t>3. Opbouw fictieve inschrijfprijs</t>
  </si>
  <si>
    <t>Productgroep / artikel</t>
  </si>
  <si>
    <t>Eenheid</t>
  </si>
  <si>
    <t>1. Zitmeubilair</t>
  </si>
  <si>
    <t>Parkbank, gegalvaniseerd staal/hardhout, ca. 1,80 m</t>
  </si>
  <si>
    <t>stuk</t>
  </si>
  <si>
    <t>Picknickset (tafel + 2 banken)</t>
  </si>
  <si>
    <t>2. Afvalbakken</t>
  </si>
  <si>
    <t>Afvalbak standaard, met paalbevestiging, RAL 6009 of RAL 6001</t>
  </si>
  <si>
    <t>Blikvanger, RAL 6009 of RAL 9005</t>
  </si>
  <si>
    <t>Hondenpoepbak incl. paal en zakjesdispenser, Ral 6009</t>
  </si>
  <si>
    <t>3. Fietsparkeren</t>
  </si>
  <si>
    <t>Fietsenrek, 5 plaatsen, verzinkt</t>
  </si>
  <si>
    <t>Aanleunbeugel / nietje, verzinkt</t>
  </si>
  <si>
    <t>4. Afzettingen &amp; palen</t>
  </si>
  <si>
    <t>Flexpost kunststof verkeerszuil</t>
  </si>
  <si>
    <t>X-Last Fietspadpaal rood/wit voetplaat (550 mm)</t>
  </si>
  <si>
    <t>X-Last fietspadpaal in gegalvaniseerde bak met driekant slot</t>
  </si>
  <si>
    <t xml:space="preserve">Julie barrier 1500x1100x159 Ø mm </t>
  </si>
  <si>
    <t>Julie barrier 900x1350x159 Ø mm</t>
  </si>
  <si>
    <t>Julie anti-parkeerpaal 1350x159 Ø mm</t>
  </si>
  <si>
    <t>Julie anti-parkeerpaal 750x159 Ø mm</t>
  </si>
  <si>
    <t>Flespaal thvz v.v. een verankerinsssyteem met 2 grondankers 2000mm</t>
  </si>
  <si>
    <t>Flespaal thvz v.v. een verankerinsssyteem met 2 grondankers 2500mm</t>
  </si>
  <si>
    <t>Flespaal thvz v.v. een verankerinsssyteem met 2 grondankers 3000mm</t>
  </si>
  <si>
    <t>Flespaal thvz v.v. een verankerinsssyteem met 2 grondankers 3600mm</t>
  </si>
  <si>
    <t>Flespaal thvz v.v. een verankerinsssyteem met 2 grondankers 3900mm</t>
  </si>
  <si>
    <t>Flespaal thvz v.v. een verankerinsssyteem met 2 grondankers 4300mm</t>
  </si>
  <si>
    <t>Flespaal thvz v.v. een verankerinsssyteem met 2 grondankers 4700mm</t>
  </si>
  <si>
    <t>Buispaal 1000mm</t>
  </si>
  <si>
    <t>Buispaal 1600mm</t>
  </si>
  <si>
    <t>Buispaal 2000mm</t>
  </si>
  <si>
    <t>Buispaal 2500mm</t>
  </si>
  <si>
    <t>Buispaal 3500mm</t>
  </si>
  <si>
    <t>Buispaal 4000mm</t>
  </si>
  <si>
    <t>Buispaal 4500mm</t>
  </si>
  <si>
    <t>Fietssluis in vaste uitvoering</t>
  </si>
  <si>
    <t>Fietssluis in afneembare uitvoering</t>
  </si>
  <si>
    <t>Montagebeugels van geëxtrudeerd onbehandeld aluminium, incl. RVS schroeven ø 48mm</t>
  </si>
  <si>
    <t>Montagebeugels van geëxtrudeerd onbehandeld aluminium, incl. RVS schroeven ø 60mm</t>
  </si>
  <si>
    <t>Montagebeugels van geëxtrudeerd onbehandeld aluminium, incl. RVS schroeven ø 76mm</t>
  </si>
  <si>
    <t>Montagebeugels van geëxtrudeerd onbehandeld aluminium, incl. RVS schroeven ø 90mm</t>
  </si>
  <si>
    <t>Lichtmastklemmen Hi-Torque &amp; band-it ø 32-67mm</t>
  </si>
  <si>
    <t>Lichtmastklemmen Hi-Torque &amp; band-it ø 54-105mm</t>
  </si>
  <si>
    <t>Lichtmastklemmen Hi-Torque &amp; band-it ø 102-156mm</t>
  </si>
  <si>
    <t>Lichtmastklemmen Hi-Torque &amp; band-it ø 156-232mm</t>
  </si>
  <si>
    <t>Lichtmastklemmen Hi-Torque &amp; band-it ø 229-384mm</t>
  </si>
  <si>
    <t>Sosleutel 230/8mm vast</t>
  </si>
  <si>
    <t>5. Verkeersborden &amp; bebording</t>
  </si>
  <si>
    <t>Verkeersbord, DOR ø 400mm</t>
  </si>
  <si>
    <t>Verkeersbord, DOR ø 600mm</t>
  </si>
  <si>
    <t>Verkeersbord, DOR ø 800mm</t>
  </si>
  <si>
    <t>Verkeersbord, DOR ø 900mm</t>
  </si>
  <si>
    <t>Verkeersbord, DOR ø 1000mm</t>
  </si>
  <si>
    <t>Straatnaambord kokerprofiel platte uitvoering</t>
  </si>
  <si>
    <t>Kombord platte uitvoering</t>
  </si>
  <si>
    <t>Zoneportaal platte uitvoering</t>
  </si>
  <si>
    <t>Rotondebord platte uitvoering</t>
  </si>
  <si>
    <t>Straatnaambord kokerprofiel DOR</t>
  </si>
  <si>
    <t>Kombord DOR</t>
  </si>
  <si>
    <t>Rotondebord DOR</t>
  </si>
  <si>
    <t>Zoneportaal DOR</t>
  </si>
  <si>
    <t>Systeem 2000 hoogte 100mm, lengte 500mm</t>
  </si>
  <si>
    <t>Systeem 2000 hoogte 100mm, lengte 750mm</t>
  </si>
  <si>
    <t>Systeem 2000 hoogte 100mm, lengte 1000mm</t>
  </si>
  <si>
    <t>Systeem 2000 hoogte 100mm, lengte 1250mm</t>
  </si>
  <si>
    <t>Schrikhekplank 400 x 200mm</t>
  </si>
  <si>
    <t>Schrikhekplank 600 x 200mm</t>
  </si>
  <si>
    <t>Schrikhekplank 800 x 200mm</t>
  </si>
  <si>
    <t>Schrikhekplank 1000 x 200mm</t>
  </si>
  <si>
    <t>Kegel hoogte 75cm</t>
  </si>
  <si>
    <t>Subtotaal A – eigen assortiment (gewogen mandje)</t>
  </si>
  <si>
    <t>ONDERDEEL B – UURTARIEVEN DIENSTVERLENING</t>
  </si>
  <si>
    <t>Dienst / functie</t>
  </si>
  <si>
    <t>Voorbeeldhoeveelheid</t>
  </si>
  <si>
    <t>Totaal (€)</t>
  </si>
  <si>
    <t>Voorrijkosten per opdracht (regio Soest)</t>
  </si>
  <si>
    <t>Spoedtoeslag (binnen 24 uur, per opdracht)</t>
  </si>
  <si>
    <t>Subtotaal B – dienstverlening (gewogen mandje)</t>
  </si>
  <si>
    <t>Tot € 50.000</t>
  </si>
  <si>
    <t>€ 50.001 – € 100.000</t>
  </si>
  <si>
    <t>€ 100.001 – € 200.000</t>
  </si>
  <si>
    <t>€ 200.001 – € 350.000</t>
  </si>
  <si>
    <t>Vanaf € 350.001</t>
  </si>
  <si>
    <t>Bron</t>
  </si>
  <si>
    <t>Bedrag (€, excl. btw)</t>
  </si>
  <si>
    <t>'B - Dienstverlening'</t>
  </si>
  <si>
    <t>VERKLARING INSCHRIJVER</t>
  </si>
  <si>
    <t>Naam onderneming</t>
  </si>
  <si>
    <t>KvK-nummer</t>
  </si>
  <si>
    <t>Naam ondertekenaar</t>
  </si>
  <si>
    <t>Functie ondertekenaar</t>
  </si>
  <si>
    <t>Plaats en datum</t>
  </si>
  <si>
    <t>Handtekening</t>
  </si>
  <si>
    <t>Let op: een niet of onvolledig ingevulde prijslijst of het ontbreken van deze ondertekende verklaring kan leiden tot ongeldigheid van de inschrijving.</t>
  </si>
  <si>
    <t xml:space="preserve">Deze prijslijst maakt onderdeel uit van de aanbestedingsstukken en dient door de inschrijver volledig en naar waarheid te worden ingevuld. Geel gemarkeerde cellen (blauwe tekst) zijn invulvelden. Subtotalen en totalen worden automatisch berekend en mogen niet worden overschreven. </t>
  </si>
  <si>
    <t>TOTAALPRIJS</t>
  </si>
  <si>
    <t xml:space="preserve">Fictieve inschrijfprijs </t>
  </si>
  <si>
    <t>'C - Staffelkorting'</t>
  </si>
  <si>
    <t>FICTIEVE TOTALE INSCHRIJFPRIJS</t>
  </si>
  <si>
    <t>Ondergetekende verklaart dat de in deze prijslijst opgenomen prijzen en kortingen juist, volledig en bindend zijn gedurende de gestanddoeningstermijn, en dat deze all-in zijn conform de invulinstructie op het tabblad 'Toelichting'. Ondergetekende verklaart tevens bevoegd te zijn de inschrijver rechtsgeldig te vertegenwoordigen.</t>
  </si>
  <si>
    <t>Deze korting dient achter uitbetaald te worden door Opdrachtnemer aan de gemeente op basis van de jaaromzet in het voorafgaande jaar.</t>
  </si>
  <si>
    <t>ONDERDEEL A – KERNPRODUCTEN</t>
  </si>
  <si>
    <t>Vul de netto eenheidsprijs in voor ALLE onderstaande kernproducten.  De exacte omschrijving met eisen en voorwaarden staan vermeld in de PvE. 
Indien u een bepaald artikel niet kunt leveren, dient u  de prijs van het product van uw toeleverancier (incl. uw evt. opslag%) hier te vermelden.</t>
  </si>
  <si>
    <t>Subtotaal A – kernproducten (gewogen mandje)</t>
  </si>
  <si>
    <t>A - Kernproducten'</t>
  </si>
  <si>
    <t>Vul de netto eenheidsprijs in voor ALLE bovenstaande diensten.  De exacte omschrijving met eisen en voorwaarden staan vermeld in de PvE. 
Indien u een bepaalde dienst niet kunt bieden, dient u  de prijs van de dienst van uw toeleverancier (incl. uw evt. opslag%) hier te vermelden.</t>
  </si>
  <si>
    <t>ONDERDEEL C – VOLUMEKORTING</t>
  </si>
  <si>
    <r>
      <rPr>
        <sz val="10"/>
        <color rgb="FF000000"/>
        <rFont val="Calibri"/>
      </rPr>
      <t xml:space="preserve">Af: verwachte volumekorting over Subtotaal A en B  </t>
    </r>
    <r>
      <rPr>
        <i/>
        <sz val="10"/>
        <color rgb="FF000000"/>
        <rFont val="Calibri"/>
      </rPr>
      <t>(o.b.v. ingevuld percentage staffel €50.001–100.000)</t>
    </r>
  </si>
  <si>
    <t>•  De genoemde hoeveelheden zijn fictief en uitsluitend bedoeld voor het bepalen van een vergelijkbare inschrijfprijs (fictief gewogen mandje). Er kunnen geen rechten aan worden ontleend.</t>
  </si>
  <si>
    <t xml:space="preserve">•  Kleurstelling / RAL: standaardproducten in de door de opdrachtgever gewenste standaard RAL-kleur (zoals zwart, antraciet/grijs en groen) zijn inbegrepen in de prijs in Onderdeel A.   </t>
  </si>
  <si>
    <t>Fictieve hoeveelheid</t>
  </si>
  <si>
    <t>De fictieve inschrijfprijs (tabblad 'Totaalprijs') is de som van Subtotaal A, Subtotaal B minus 4 x de verwachte volumekorting per jaar (tabblad C). 
Dit bedrag dient uitsluitend voor de onderlinge vergelijking en is geen plafond- of opdrachtwaarde.</t>
  </si>
  <si>
    <t>Nettotarief 
(€, excl. btw)</t>
  </si>
  <si>
    <t>Netto eenheidsprijs 
(€, excl. btw)</t>
  </si>
  <si>
    <t>Totaal (€) = hoeveelheid × prijs</t>
  </si>
  <si>
    <t xml:space="preserve">Kortingspercentage (%) </t>
  </si>
  <si>
    <t>Jaaromzet van  kernproducten en dienstverlening (€, excl. btw)</t>
  </si>
  <si>
    <t xml:space="preserve">Let op: de gehanteerde staffel (50.001-100.000 Euro/jaar)  is een aanname uitsluitend voor de onderlinge vergelijking. </t>
  </si>
  <si>
    <t>•  U dient ALLE lichtgele prijscellen in te vullen. Indien een bepaald artikel of dienst niet in uw assortiment zit, dient u  de prijs van het product van uw toeleverancier (incl. uw evt. opslag%) hier te vermelden.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</si>
</sst>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0.00%\);\-"/>
    <numFmt numFmtId="166" formatCode="_ [$€-2]\ * #,##0.00_ ;_ [$€-2]\ * \-#,##0.00_ ;_ [$€-2]\ * &quot;-&quot;??_ ;_ @_ "/>
  </numFmts>
  <fonts count="21" x14ac:knownFonts="1">
    <font>
      <sz val="11"/>
      <color theme="1"/>
      <name val="Segoe UI"/>
      <family val="2"/>
    </font>
    <font>
      <b/>
      <sz val="18"/>
      <color rgb="FF1F3864"/>
      <name val="Calibri"/>
      <family val="2"/>
    </font>
    <font>
      <sz val="10"/>
      <color rgb="FF595959"/>
      <name val="Calibri"/>
      <family val="2"/>
    </font>
    <font>
      <b/>
      <sz val="12"/>
      <color rgb="FF2E75B6"/>
      <name val="Calibri"/>
      <family val="2"/>
    </font>
    <font>
      <sz val="10"/>
      <color rgb="FF000000"/>
      <name val="Calibri"/>
      <family val="2"/>
    </font>
    <font>
      <b/>
      <sz val="13"/>
      <color rgb="FF1F3864"/>
      <name val="Calibri"/>
      <family val="2"/>
    </font>
    <font>
      <i/>
      <sz val="9"/>
      <color rgb="FF595959"/>
      <name val="Calibri"/>
      <family val="2"/>
    </font>
    <font>
      <b/>
      <sz val="10"/>
      <color rgb="FFFFFFFF"/>
      <name val="Calibri"/>
      <family val="2"/>
    </font>
    <font>
      <b/>
      <sz val="10"/>
      <color rgb="FF1F3864"/>
      <name val="Calibri"/>
      <family val="2"/>
    </font>
    <font>
      <sz val="10"/>
      <color rgb="FF0000FF"/>
      <name val="Calibri"/>
      <family val="2"/>
    </font>
    <font>
      <sz val="10"/>
      <name val="Calibri"/>
      <family val="2"/>
    </font>
    <font>
      <b/>
      <sz val="10"/>
      <color rgb="FF000000"/>
      <name val="Calibri"/>
      <family val="2"/>
    </font>
    <font>
      <b/>
      <sz val="10"/>
      <name val="Calibri"/>
      <family val="2"/>
    </font>
    <font>
      <b/>
      <sz val="11"/>
      <name val="Calibri"/>
      <family val="2"/>
    </font>
    <font>
      <sz val="11"/>
      <color rgb="FFFF0000"/>
      <name val="Segoe UI"/>
      <family val="2"/>
    </font>
    <font>
      <sz val="9"/>
      <color rgb="FFFF0000"/>
      <name val="Segoe UI"/>
      <family val="2"/>
    </font>
    <font>
      <sz val="10"/>
      <name val="Calibri"/>
    </font>
    <font>
      <sz val="10"/>
      <color rgb="FF000000"/>
      <name val="Calibri"/>
    </font>
    <font>
      <i/>
      <sz val="10"/>
      <color rgb="FF000000"/>
      <name val="Calibri"/>
    </font>
    <font>
      <i/>
      <sz val="10"/>
      <color rgb="FF595959"/>
      <name val="Segoe UI"/>
      <family val="2"/>
      <charset val="1"/>
    </font>
    <font>
      <i/>
      <sz val="9"/>
      <color rgb="FF595959"/>
      <name val="Calibri"/>
    </font>
  </fonts>
  <fills count="7">
    <fill>
      <patternFill patternType="none"/>
    </fill>
    <fill>
      <patternFill patternType="gray125"/>
    </fill>
    <fill>
      <patternFill patternType="solid">
        <fgColor rgb="FF1F3864"/>
        <bgColor rgb="FF333333"/>
      </patternFill>
    </fill>
    <fill>
      <patternFill patternType="solid">
        <fgColor rgb="FFD6E4F0"/>
        <bgColor rgb="FFDCE6F1"/>
      </patternFill>
    </fill>
    <fill>
      <patternFill patternType="solid">
        <fgColor rgb="FFF2F6FB"/>
        <bgColor rgb="FFFFFFFF"/>
      </patternFill>
    </fill>
    <fill>
      <patternFill patternType="solid">
        <fgColor rgb="FFFFF6DD"/>
        <bgColor rgb="FFF2F6FB"/>
      </patternFill>
    </fill>
    <fill>
      <patternFill patternType="solid">
        <fgColor rgb="FFDCE6F1"/>
        <bgColor rgb="FFD6E4F0"/>
      </patternFill>
    </fill>
  </fills>
  <borders count="6">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bottom style="thin">
        <color rgb="FFBFBFBF"/>
      </bottom>
      <diagonal/>
    </border>
  </borders>
  <cellStyleXfs count="1">
    <xf numFmtId="0" fontId="0" fillId="0" borderId="0"/>
  </cellStyleXfs>
  <cellXfs count="55">
    <xf numFmtId="0" fontId="0" fillId="0" borderId="0" xfId="0"/>
    <xf numFmtId="0" fontId="1" fillId="0" borderId="0" xfId="0" applyFont="1" applyAlignment="1">
      <alignment horizontal="left" vertical="center" wrapText="1" indent="1"/>
    </xf>
    <xf numFmtId="0" fontId="2" fillId="0" borderId="0" xfId="0" applyFont="1" applyAlignment="1">
      <alignment horizontal="left" vertical="center" wrapText="1" indent="1"/>
    </xf>
    <xf numFmtId="0" fontId="3" fillId="0" borderId="0" xfId="0" applyFont="1" applyAlignment="1">
      <alignment horizontal="left" vertical="center" wrapText="1" indent="1"/>
    </xf>
    <xf numFmtId="0" fontId="4" fillId="0" borderId="0" xfId="0" applyFont="1" applyAlignment="1">
      <alignment horizontal="left" vertical="center" wrapText="1" indent="1"/>
    </xf>
    <xf numFmtId="0" fontId="0" fillId="0" borderId="0" xfId="0" applyAlignment="1">
      <alignment horizontal="right" vertical="center" indent="1"/>
    </xf>
    <xf numFmtId="0" fontId="7" fillId="2" borderId="1" xfId="0" applyFont="1" applyFill="1" applyBorder="1" applyAlignment="1">
      <alignment horizontal="center" vertical="center" wrapText="1"/>
    </xf>
    <xf numFmtId="0" fontId="0" fillId="0" borderId="2" xfId="0" applyBorder="1"/>
    <xf numFmtId="0" fontId="4" fillId="4" borderId="1" xfId="0" applyFont="1" applyFill="1" applyBorder="1" applyAlignment="1">
      <alignment horizontal="left" vertical="center" wrapText="1" indent="1"/>
    </xf>
    <xf numFmtId="0" fontId="4" fillId="4" borderId="1" xfId="0" applyFont="1" applyFill="1" applyBorder="1" applyAlignment="1">
      <alignment horizontal="center" vertical="center"/>
    </xf>
    <xf numFmtId="3" fontId="4" fillId="4" borderId="1" xfId="0" applyNumberFormat="1" applyFont="1" applyFill="1" applyBorder="1" applyAlignment="1">
      <alignment horizontal="center" vertical="center"/>
    </xf>
    <xf numFmtId="164" fontId="9" fillId="5" borderId="1" xfId="0" applyNumberFormat="1" applyFont="1" applyFill="1" applyBorder="1" applyAlignment="1" applyProtection="1">
      <alignment horizontal="right" vertical="center" wrapText="1"/>
      <protection locked="0"/>
    </xf>
    <xf numFmtId="164" fontId="10" fillId="4" borderId="1" xfId="0" applyNumberFormat="1" applyFont="1" applyFill="1" applyBorder="1" applyAlignment="1">
      <alignment horizontal="right" vertical="center" indent="1"/>
    </xf>
    <xf numFmtId="0" fontId="4" fillId="0" borderId="1" xfId="0" applyFont="1" applyBorder="1" applyAlignment="1">
      <alignment horizontal="left" vertical="center" wrapText="1" indent="1"/>
    </xf>
    <xf numFmtId="0" fontId="4" fillId="0" borderId="1" xfId="0" applyFont="1" applyBorder="1" applyAlignment="1">
      <alignment horizontal="center" vertical="center"/>
    </xf>
    <xf numFmtId="3" fontId="4" fillId="0" borderId="1" xfId="0" applyNumberFormat="1" applyFont="1" applyBorder="1" applyAlignment="1">
      <alignment horizontal="center" vertical="center"/>
    </xf>
    <xf numFmtId="164" fontId="10" fillId="0" borderId="1" xfId="0" applyNumberFormat="1" applyFont="1" applyBorder="1" applyAlignment="1">
      <alignment horizontal="right" vertical="center" indent="1"/>
    </xf>
    <xf numFmtId="0" fontId="6" fillId="0" borderId="1" xfId="0" applyFont="1" applyBorder="1" applyAlignment="1">
      <alignment horizontal="left" vertical="center" wrapText="1" indent="1"/>
    </xf>
    <xf numFmtId="0" fontId="11" fillId="6" borderId="1" xfId="0" applyFont="1" applyFill="1" applyBorder="1" applyAlignment="1">
      <alignment horizontal="left" vertical="center" wrapText="1" indent="1"/>
    </xf>
    <xf numFmtId="164" fontId="12" fillId="6" borderId="1" xfId="0" applyNumberFormat="1" applyFont="1" applyFill="1" applyBorder="1" applyAlignment="1">
      <alignment horizontal="right" vertical="center"/>
    </xf>
    <xf numFmtId="3" fontId="4" fillId="4" borderId="1" xfId="0" applyNumberFormat="1" applyFont="1" applyFill="1" applyBorder="1" applyAlignment="1">
      <alignment horizontal="right" vertical="center" indent="1"/>
    </xf>
    <xf numFmtId="3" fontId="4" fillId="0" borderId="1" xfId="0" applyNumberFormat="1" applyFont="1" applyBorder="1" applyAlignment="1">
      <alignment horizontal="right" vertical="center" indent="1"/>
    </xf>
    <xf numFmtId="165" fontId="9" fillId="5" borderId="1" xfId="0" applyNumberFormat="1" applyFont="1" applyFill="1" applyBorder="1" applyAlignment="1" applyProtection="1">
      <alignment horizontal="right" vertical="center" indent="1"/>
      <protection locked="0"/>
    </xf>
    <xf numFmtId="0" fontId="6"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0" fontId="9" fillId="5" borderId="1" xfId="0" applyFont="1" applyFill="1" applyBorder="1" applyProtection="1">
      <protection locked="0"/>
    </xf>
    <xf numFmtId="0" fontId="8" fillId="3" borderId="1" xfId="0" applyFont="1" applyFill="1" applyBorder="1" applyAlignment="1">
      <alignment horizontal="left" vertical="center" wrapText="1" indent="1"/>
    </xf>
    <xf numFmtId="0" fontId="4" fillId="4" borderId="2" xfId="0" applyFont="1" applyFill="1" applyBorder="1" applyAlignment="1">
      <alignment horizontal="center" vertical="center"/>
    </xf>
    <xf numFmtId="0" fontId="14" fillId="0" borderId="0" xfId="0" applyFont="1"/>
    <xf numFmtId="0" fontId="15" fillId="0" borderId="0" xfId="0" applyFont="1"/>
    <xf numFmtId="0" fontId="4" fillId="0" borderId="4" xfId="0" applyFont="1" applyBorder="1" applyAlignment="1">
      <alignment horizontal="left" vertical="center" wrapText="1" indent="1"/>
    </xf>
    <xf numFmtId="0" fontId="6" fillId="0" borderId="1" xfId="0" quotePrefix="1" applyFont="1" applyBorder="1" applyAlignment="1">
      <alignment horizontal="left" vertical="center" wrapText="1" indent="1"/>
    </xf>
    <xf numFmtId="0" fontId="4" fillId="0" borderId="0" xfId="0" applyFont="1" applyAlignment="1">
      <alignment horizontal="left" vertical="center" wrapText="1"/>
    </xf>
    <xf numFmtId="0" fontId="8" fillId="3" borderId="1" xfId="0" applyFont="1" applyFill="1" applyBorder="1" applyAlignment="1">
      <alignment horizontal="left" vertical="center" indent="1"/>
    </xf>
    <xf numFmtId="0" fontId="0" fillId="0" borderId="2" xfId="0" applyBorder="1"/>
    <xf numFmtId="0" fontId="0" fillId="0" borderId="3" xfId="0" applyBorder="1"/>
    <xf numFmtId="0" fontId="6" fillId="0" borderId="0" xfId="0" applyFont="1" applyAlignment="1">
      <alignment horizontal="center" vertical="top" wrapText="1"/>
    </xf>
    <xf numFmtId="0" fontId="6" fillId="0" borderId="5" xfId="0" applyFont="1" applyBorder="1" applyAlignment="1">
      <alignment horizontal="center" vertical="top" wrapText="1"/>
    </xf>
    <xf numFmtId="0" fontId="5" fillId="0" borderId="0" xfId="0" applyFont="1" applyAlignment="1">
      <alignment horizontal="left" vertical="center" indent="1"/>
    </xf>
    <xf numFmtId="0" fontId="0" fillId="0" borderId="0" xfId="0"/>
    <xf numFmtId="0" fontId="11" fillId="6" borderId="1" xfId="0" applyFont="1" applyFill="1" applyBorder="1" applyAlignment="1">
      <alignment horizontal="left" vertical="center" indent="1"/>
    </xf>
    <xf numFmtId="0" fontId="10" fillId="0" borderId="0" xfId="0" applyFont="1" applyAlignment="1">
      <alignment horizontal="center" vertical="top" wrapText="1"/>
    </xf>
    <xf numFmtId="0" fontId="10" fillId="0" borderId="5" xfId="0" applyFont="1" applyBorder="1" applyAlignment="1">
      <alignment horizontal="center" vertical="top" wrapText="1"/>
    </xf>
    <xf numFmtId="166" fontId="0" fillId="0" borderId="3" xfId="0" applyNumberFormat="1" applyBorder="1"/>
    <xf numFmtId="164" fontId="16" fillId="4" borderId="1" xfId="0" applyNumberFormat="1" applyFont="1" applyFill="1" applyBorder="1" applyAlignment="1">
      <alignment horizontal="right" vertical="center" indent="1"/>
    </xf>
    <xf numFmtId="10" fontId="9" fillId="5" borderId="1" xfId="0" applyNumberFormat="1" applyFont="1" applyFill="1" applyBorder="1" applyAlignment="1" applyProtection="1">
      <alignment horizontal="right" vertical="center" indent="1"/>
      <protection locked="0"/>
    </xf>
    <xf numFmtId="166" fontId="10" fillId="0" borderId="1" xfId="0" applyNumberFormat="1" applyFont="1" applyBorder="1" applyAlignment="1">
      <alignment horizontal="right" vertical="center" indent="1"/>
    </xf>
    <xf numFmtId="166" fontId="10" fillId="4" borderId="1" xfId="0" applyNumberFormat="1" applyFont="1" applyFill="1" applyBorder="1" applyAlignment="1">
      <alignment horizontal="right" vertical="center" indent="1"/>
    </xf>
    <xf numFmtId="166" fontId="13" fillId="6" borderId="1" xfId="0" applyNumberFormat="1" applyFont="1" applyFill="1" applyBorder="1" applyAlignment="1">
      <alignment horizontal="right" vertical="center" indent="1"/>
    </xf>
    <xf numFmtId="0" fontId="4" fillId="0" borderId="0" xfId="0" applyFont="1" applyFill="1" applyAlignment="1">
      <alignment horizontal="left" vertical="center" wrapText="1" indent="1"/>
    </xf>
    <xf numFmtId="0" fontId="6" fillId="0" borderId="0" xfId="0" applyFont="1" applyAlignment="1">
      <alignment vertical="top" wrapText="1"/>
    </xf>
    <xf numFmtId="0" fontId="19" fillId="0" borderId="0" xfId="0" applyFont="1" applyAlignment="1">
      <alignment horizontal="left" vertical="top" wrapText="1" indent="1"/>
    </xf>
    <xf numFmtId="0" fontId="6" fillId="4" borderId="1" xfId="0" quotePrefix="1" applyFont="1" applyFill="1" applyBorder="1" applyAlignment="1">
      <alignment horizontal="left" vertical="center" wrapText="1" indent="1"/>
    </xf>
    <xf numFmtId="0" fontId="20" fillId="0" borderId="0" xfId="0" applyFont="1" applyAlignment="1">
      <alignment horizontal="center" vertical="top" wrapText="1"/>
    </xf>
    <xf numFmtId="0" fontId="20" fillId="0" borderId="5" xfId="0" applyFont="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8AD8B-5167-4844-AD06-AE927AFB5842}">
  <dimension ref="B1:AL16"/>
  <sheetViews>
    <sheetView workbookViewId="0">
      <selection activeCell="B1" sqref="B1"/>
    </sheetView>
  </sheetViews>
  <sheetFormatPr defaultColWidth="7.83203125" defaultRowHeight="16.5" x14ac:dyDescent="0.45"/>
  <cols>
    <col min="1" max="1" width="2.75" customWidth="1"/>
    <col min="2" max="2" width="96.25" customWidth="1"/>
  </cols>
  <sheetData>
    <row r="1" spans="2:38" ht="23.5" x14ac:dyDescent="0.45">
      <c r="B1" s="1" t="s">
        <v>0</v>
      </c>
    </row>
    <row r="2" spans="2:38" x14ac:dyDescent="0.45">
      <c r="B2" s="2" t="s">
        <v>1</v>
      </c>
    </row>
    <row r="4" spans="2:38" x14ac:dyDescent="0.45">
      <c r="B4" s="3" t="s">
        <v>2</v>
      </c>
    </row>
    <row r="5" spans="2:38" ht="59.25" customHeight="1" x14ac:dyDescent="0.45">
      <c r="B5" s="49" t="s">
        <v>101</v>
      </c>
    </row>
    <row r="7" spans="2:38" x14ac:dyDescent="0.45">
      <c r="B7" s="3" t="s">
        <v>3</v>
      </c>
    </row>
    <row r="8" spans="2:38" x14ac:dyDescent="0.45">
      <c r="B8" s="4" t="s">
        <v>4</v>
      </c>
    </row>
    <row r="9" spans="2:38" ht="29.25" customHeight="1" x14ac:dyDescent="0.45">
      <c r="B9" s="4" t="s">
        <v>115</v>
      </c>
    </row>
    <row r="10" spans="2:38" ht="26" x14ac:dyDescent="0.45">
      <c r="B10" s="4" t="s">
        <v>116</v>
      </c>
    </row>
    <row r="11" spans="2:38" ht="26" x14ac:dyDescent="0.45">
      <c r="B11" s="4" t="s">
        <v>125</v>
      </c>
    </row>
    <row r="13" spans="2:38" x14ac:dyDescent="0.45">
      <c r="B13" s="3" t="s">
        <v>6</v>
      </c>
    </row>
    <row r="14" spans="2:38" ht="39.75" customHeight="1" x14ac:dyDescent="0.45">
      <c r="B14" s="49" t="s">
        <v>118</v>
      </c>
    </row>
    <row r="16" spans="2:38" x14ac:dyDescent="0.45">
      <c r="B16" s="32" t="s">
        <v>5</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row>
  </sheetData>
  <mergeCells count="1">
    <mergeCell ref="B16:AL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0F773-6E9A-44FE-90F7-7587338AD06D}">
  <dimension ref="A1:H72"/>
  <sheetViews>
    <sheetView tabSelected="1" topLeftCell="A47" workbookViewId="0">
      <selection activeCell="J65" sqref="J65"/>
    </sheetView>
  </sheetViews>
  <sheetFormatPr defaultColWidth="7.83203125" defaultRowHeight="16.5" x14ac:dyDescent="0.45"/>
  <cols>
    <col min="1" max="1" width="64.83203125" customWidth="1"/>
    <col min="2" max="2" width="8" customWidth="1"/>
    <col min="3" max="3" width="11.08203125" customWidth="1"/>
    <col min="4" max="5" width="13.75" customWidth="1"/>
  </cols>
  <sheetData>
    <row r="1" spans="1:5" ht="17" x14ac:dyDescent="0.45">
      <c r="A1" s="38" t="s">
        <v>108</v>
      </c>
      <c r="B1" s="39"/>
      <c r="C1" s="39"/>
      <c r="D1" s="39"/>
      <c r="E1" s="39"/>
    </row>
    <row r="2" spans="1:5" ht="25.5" customHeight="1" x14ac:dyDescent="0.45">
      <c r="A2" s="36" t="s">
        <v>109</v>
      </c>
      <c r="B2" s="36"/>
      <c r="C2" s="36"/>
      <c r="D2" s="36"/>
      <c r="E2" s="36"/>
    </row>
    <row r="3" spans="1:5" x14ac:dyDescent="0.45">
      <c r="A3" s="37"/>
      <c r="B3" s="37"/>
      <c r="C3" s="37"/>
      <c r="D3" s="37"/>
      <c r="E3" s="37"/>
    </row>
    <row r="4" spans="1:5" ht="39" x14ac:dyDescent="0.45">
      <c r="A4" s="6" t="s">
        <v>7</v>
      </c>
      <c r="B4" s="6" t="s">
        <v>8</v>
      </c>
      <c r="C4" s="6" t="s">
        <v>117</v>
      </c>
      <c r="D4" s="6" t="s">
        <v>120</v>
      </c>
      <c r="E4" s="6" t="s">
        <v>121</v>
      </c>
    </row>
    <row r="5" spans="1:5" x14ac:dyDescent="0.45">
      <c r="A5" s="33" t="s">
        <v>9</v>
      </c>
      <c r="B5" s="34"/>
      <c r="C5" s="34"/>
      <c r="D5" s="34"/>
      <c r="E5" s="34"/>
    </row>
    <row r="6" spans="1:5" x14ac:dyDescent="0.45">
      <c r="A6" s="13" t="s">
        <v>10</v>
      </c>
      <c r="B6" s="9" t="s">
        <v>11</v>
      </c>
      <c r="C6" s="10">
        <v>40</v>
      </c>
      <c r="D6" s="11"/>
      <c r="E6" s="12" t="str">
        <f>IF(D6="","",C6*D6)</f>
        <v/>
      </c>
    </row>
    <row r="7" spans="1:5" x14ac:dyDescent="0.45">
      <c r="A7" s="13" t="s">
        <v>12</v>
      </c>
      <c r="B7" s="14" t="s">
        <v>11</v>
      </c>
      <c r="C7" s="15">
        <v>12</v>
      </c>
      <c r="D7" s="11"/>
      <c r="E7" s="44" t="str">
        <f>IF(D7="","",C7*D7)</f>
        <v/>
      </c>
    </row>
    <row r="8" spans="1:5" x14ac:dyDescent="0.45">
      <c r="A8" s="33" t="s">
        <v>13</v>
      </c>
      <c r="B8" s="34"/>
      <c r="C8" s="34"/>
      <c r="D8" s="34"/>
      <c r="E8" s="34"/>
    </row>
    <row r="9" spans="1:5" x14ac:dyDescent="0.45">
      <c r="A9" s="13" t="s">
        <v>14</v>
      </c>
      <c r="B9" s="14" t="s">
        <v>11</v>
      </c>
      <c r="C9" s="15">
        <v>60</v>
      </c>
      <c r="D9" s="11"/>
      <c r="E9" s="16" t="str">
        <f>IF(D9="","",C9*D9)</f>
        <v/>
      </c>
    </row>
    <row r="10" spans="1:5" x14ac:dyDescent="0.45">
      <c r="A10" s="13" t="s">
        <v>15</v>
      </c>
      <c r="B10" s="9" t="s">
        <v>11</v>
      </c>
      <c r="C10" s="10">
        <v>20</v>
      </c>
      <c r="D10" s="11"/>
      <c r="E10" s="12" t="str">
        <f>IF(D10="","",C10*D10)</f>
        <v/>
      </c>
    </row>
    <row r="11" spans="1:5" x14ac:dyDescent="0.45">
      <c r="A11" s="13" t="s">
        <v>16</v>
      </c>
      <c r="B11" s="14" t="s">
        <v>11</v>
      </c>
      <c r="C11" s="15">
        <v>30</v>
      </c>
      <c r="D11" s="11"/>
      <c r="E11" s="16" t="str">
        <f>IF(D11="","",C11*D11)</f>
        <v/>
      </c>
    </row>
    <row r="12" spans="1:5" x14ac:dyDescent="0.45">
      <c r="A12" s="33" t="s">
        <v>17</v>
      </c>
      <c r="B12" s="34"/>
      <c r="C12" s="34"/>
      <c r="D12" s="34"/>
      <c r="E12" s="34"/>
    </row>
    <row r="13" spans="1:5" x14ac:dyDescent="0.45">
      <c r="A13" s="13" t="s">
        <v>18</v>
      </c>
      <c r="B13" s="9" t="s">
        <v>11</v>
      </c>
      <c r="C13" s="10">
        <v>35</v>
      </c>
      <c r="D13" s="11"/>
      <c r="E13" s="12" t="str">
        <f>IF(D13="","",C13*D13)</f>
        <v/>
      </c>
    </row>
    <row r="14" spans="1:5" x14ac:dyDescent="0.45">
      <c r="A14" s="13" t="s">
        <v>19</v>
      </c>
      <c r="B14" s="14" t="s">
        <v>11</v>
      </c>
      <c r="C14" s="15">
        <v>80</v>
      </c>
      <c r="D14" s="11"/>
      <c r="E14" s="16" t="str">
        <f>IF(D14="","",C14*D14)</f>
        <v/>
      </c>
    </row>
    <row r="15" spans="1:5" x14ac:dyDescent="0.45">
      <c r="A15" s="33" t="s">
        <v>20</v>
      </c>
      <c r="B15" s="34"/>
      <c r="C15" s="34"/>
      <c r="D15" s="34"/>
      <c r="E15" s="34"/>
    </row>
    <row r="16" spans="1:5" ht="16.5" customHeight="1" x14ac:dyDescent="0.45">
      <c r="A16" s="13" t="s">
        <v>21</v>
      </c>
      <c r="B16" s="9" t="s">
        <v>11</v>
      </c>
      <c r="C16" s="15">
        <v>10</v>
      </c>
      <c r="D16" s="11"/>
      <c r="E16" s="12" t="str">
        <f t="shared" ref="E16:E48" si="0">IF(D16="","",C16*D16)</f>
        <v/>
      </c>
    </row>
    <row r="17" spans="1:5" ht="16.5" customHeight="1" x14ac:dyDescent="0.45">
      <c r="A17" s="13" t="s">
        <v>22</v>
      </c>
      <c r="B17" s="14" t="s">
        <v>11</v>
      </c>
      <c r="C17" s="15">
        <v>10</v>
      </c>
      <c r="D17" s="11"/>
      <c r="E17" s="16" t="str">
        <f t="shared" si="0"/>
        <v/>
      </c>
    </row>
    <row r="18" spans="1:5" ht="16.5" customHeight="1" x14ac:dyDescent="0.45">
      <c r="A18" s="13" t="s">
        <v>23</v>
      </c>
      <c r="B18" s="9" t="s">
        <v>11</v>
      </c>
      <c r="C18" s="15">
        <v>40</v>
      </c>
      <c r="D18" s="11"/>
      <c r="E18" s="12" t="str">
        <f t="shared" si="0"/>
        <v/>
      </c>
    </row>
    <row r="19" spans="1:5" x14ac:dyDescent="0.45">
      <c r="A19" s="13" t="s">
        <v>24</v>
      </c>
      <c r="B19" s="9" t="s">
        <v>11</v>
      </c>
      <c r="C19" s="15">
        <v>5</v>
      </c>
      <c r="D19" s="11"/>
      <c r="E19" s="12" t="str">
        <f t="shared" si="0"/>
        <v/>
      </c>
    </row>
    <row r="20" spans="1:5" x14ac:dyDescent="0.45">
      <c r="A20" s="13" t="s">
        <v>25</v>
      </c>
      <c r="B20" s="9" t="s">
        <v>11</v>
      </c>
      <c r="C20" s="15">
        <v>5</v>
      </c>
      <c r="D20" s="11"/>
      <c r="E20" s="12" t="str">
        <f t="shared" si="0"/>
        <v/>
      </c>
    </row>
    <row r="21" spans="1:5" x14ac:dyDescent="0.45">
      <c r="A21" s="13" t="s">
        <v>26</v>
      </c>
      <c r="B21" s="9" t="s">
        <v>11</v>
      </c>
      <c r="C21" s="15">
        <v>10</v>
      </c>
      <c r="D21" s="11"/>
      <c r="E21" s="12" t="str">
        <f t="shared" si="0"/>
        <v/>
      </c>
    </row>
    <row r="22" spans="1:5" x14ac:dyDescent="0.45">
      <c r="A22" s="13" t="s">
        <v>27</v>
      </c>
      <c r="B22" s="9" t="s">
        <v>11</v>
      </c>
      <c r="C22" s="15">
        <v>10</v>
      </c>
      <c r="D22" s="11"/>
      <c r="E22" s="12" t="str">
        <f t="shared" si="0"/>
        <v/>
      </c>
    </row>
    <row r="23" spans="1:5" ht="16.5" customHeight="1" x14ac:dyDescent="0.45">
      <c r="A23" s="13" t="s">
        <v>28</v>
      </c>
      <c r="B23" s="27" t="s">
        <v>11</v>
      </c>
      <c r="C23" s="15">
        <v>25</v>
      </c>
      <c r="D23" s="11"/>
      <c r="E23" s="12" t="str">
        <f t="shared" si="0"/>
        <v/>
      </c>
    </row>
    <row r="24" spans="1:5" ht="16.5" customHeight="1" x14ac:dyDescent="0.45">
      <c r="A24" s="13" t="s">
        <v>29</v>
      </c>
      <c r="B24" s="27" t="s">
        <v>11</v>
      </c>
      <c r="C24" s="15">
        <v>25</v>
      </c>
      <c r="D24" s="11"/>
      <c r="E24" s="12" t="str">
        <f t="shared" si="0"/>
        <v/>
      </c>
    </row>
    <row r="25" spans="1:5" ht="16.5" customHeight="1" x14ac:dyDescent="0.45">
      <c r="A25" s="13" t="s">
        <v>30</v>
      </c>
      <c r="B25" s="27" t="s">
        <v>11</v>
      </c>
      <c r="C25" s="15">
        <v>25</v>
      </c>
      <c r="D25" s="11"/>
      <c r="E25" s="12" t="str">
        <f t="shared" si="0"/>
        <v/>
      </c>
    </row>
    <row r="26" spans="1:5" ht="16.5" customHeight="1" x14ac:dyDescent="0.45">
      <c r="A26" s="13" t="s">
        <v>31</v>
      </c>
      <c r="B26" s="27" t="s">
        <v>11</v>
      </c>
      <c r="C26" s="15">
        <v>25</v>
      </c>
      <c r="D26" s="11"/>
      <c r="E26" s="12" t="str">
        <f t="shared" si="0"/>
        <v/>
      </c>
    </row>
    <row r="27" spans="1:5" ht="16.5" customHeight="1" x14ac:dyDescent="0.45">
      <c r="A27" s="13" t="s">
        <v>32</v>
      </c>
      <c r="B27" s="27" t="s">
        <v>11</v>
      </c>
      <c r="C27" s="15">
        <v>25</v>
      </c>
      <c r="D27" s="11"/>
      <c r="E27" s="12" t="str">
        <f t="shared" si="0"/>
        <v/>
      </c>
    </row>
    <row r="28" spans="1:5" ht="16.5" customHeight="1" x14ac:dyDescent="0.45">
      <c r="A28" s="13" t="s">
        <v>33</v>
      </c>
      <c r="B28" s="27" t="s">
        <v>11</v>
      </c>
      <c r="C28" s="15">
        <v>25</v>
      </c>
      <c r="D28" s="11"/>
      <c r="E28" s="12" t="str">
        <f t="shared" si="0"/>
        <v/>
      </c>
    </row>
    <row r="29" spans="1:5" ht="16.5" customHeight="1" x14ac:dyDescent="0.45">
      <c r="A29" s="13" t="s">
        <v>34</v>
      </c>
      <c r="B29" s="27" t="s">
        <v>11</v>
      </c>
      <c r="C29" s="15">
        <v>25</v>
      </c>
      <c r="D29" s="11"/>
      <c r="E29" s="12" t="str">
        <f t="shared" si="0"/>
        <v/>
      </c>
    </row>
    <row r="30" spans="1:5" ht="16.5" customHeight="1" x14ac:dyDescent="0.45">
      <c r="A30" s="13" t="s">
        <v>35</v>
      </c>
      <c r="B30" s="27" t="s">
        <v>11</v>
      </c>
      <c r="C30" s="15">
        <v>25</v>
      </c>
      <c r="D30" s="11"/>
      <c r="E30" s="12" t="str">
        <f t="shared" si="0"/>
        <v/>
      </c>
    </row>
    <row r="31" spans="1:5" ht="16.5" customHeight="1" x14ac:dyDescent="0.45">
      <c r="A31" s="13" t="s">
        <v>36</v>
      </c>
      <c r="B31" s="27" t="s">
        <v>11</v>
      </c>
      <c r="C31" s="15">
        <v>25</v>
      </c>
      <c r="D31" s="11"/>
      <c r="E31" s="12" t="str">
        <f t="shared" si="0"/>
        <v/>
      </c>
    </row>
    <row r="32" spans="1:5" ht="16.5" customHeight="1" x14ac:dyDescent="0.45">
      <c r="A32" s="13" t="s">
        <v>37</v>
      </c>
      <c r="B32" s="27" t="s">
        <v>11</v>
      </c>
      <c r="C32" s="15">
        <v>25</v>
      </c>
      <c r="D32" s="11"/>
      <c r="E32" s="12" t="str">
        <f t="shared" si="0"/>
        <v/>
      </c>
    </row>
    <row r="33" spans="1:7" ht="16.5" customHeight="1" x14ac:dyDescent="0.45">
      <c r="A33" s="13" t="s">
        <v>38</v>
      </c>
      <c r="B33" s="27" t="s">
        <v>11</v>
      </c>
      <c r="C33" s="15">
        <v>25</v>
      </c>
      <c r="D33" s="11"/>
      <c r="E33" s="12" t="str">
        <f t="shared" si="0"/>
        <v/>
      </c>
    </row>
    <row r="34" spans="1:7" ht="16.5" customHeight="1" x14ac:dyDescent="0.45">
      <c r="A34" s="13" t="s">
        <v>39</v>
      </c>
      <c r="B34" s="27" t="s">
        <v>11</v>
      </c>
      <c r="C34" s="15">
        <v>25</v>
      </c>
      <c r="D34" s="11"/>
      <c r="E34" s="12" t="str">
        <f t="shared" si="0"/>
        <v/>
      </c>
    </row>
    <row r="35" spans="1:7" ht="16.5" customHeight="1" x14ac:dyDescent="0.45">
      <c r="A35" s="13" t="s">
        <v>40</v>
      </c>
      <c r="B35" s="27" t="s">
        <v>11</v>
      </c>
      <c r="C35" s="15">
        <v>25</v>
      </c>
      <c r="D35" s="11"/>
      <c r="E35" s="12" t="str">
        <f t="shared" si="0"/>
        <v/>
      </c>
    </row>
    <row r="36" spans="1:7" ht="16.5" customHeight="1" x14ac:dyDescent="0.45">
      <c r="A36" s="13" t="s">
        <v>41</v>
      </c>
      <c r="B36" s="27" t="s">
        <v>11</v>
      </c>
      <c r="C36" s="15">
        <v>25</v>
      </c>
      <c r="D36" s="11"/>
      <c r="E36" s="12" t="str">
        <f t="shared" si="0"/>
        <v/>
      </c>
    </row>
    <row r="37" spans="1:7" x14ac:dyDescent="0.45">
      <c r="A37" s="13" t="s">
        <v>42</v>
      </c>
      <c r="B37" s="27" t="s">
        <v>11</v>
      </c>
      <c r="C37" s="15">
        <v>2</v>
      </c>
      <c r="D37" s="11"/>
      <c r="E37" s="12" t="str">
        <f t="shared" si="0"/>
        <v/>
      </c>
      <c r="G37" s="28"/>
    </row>
    <row r="38" spans="1:7" x14ac:dyDescent="0.45">
      <c r="A38" s="13" t="s">
        <v>43</v>
      </c>
      <c r="B38" s="27" t="s">
        <v>11</v>
      </c>
      <c r="C38" s="15">
        <v>2</v>
      </c>
      <c r="D38" s="11"/>
      <c r="E38" s="12" t="str">
        <f t="shared" si="0"/>
        <v/>
      </c>
    </row>
    <row r="39" spans="1:7" ht="16.5" customHeight="1" x14ac:dyDescent="0.45">
      <c r="A39" s="13" t="s">
        <v>44</v>
      </c>
      <c r="B39" s="27" t="s">
        <v>11</v>
      </c>
      <c r="C39" s="15">
        <v>300</v>
      </c>
      <c r="D39" s="11"/>
      <c r="E39" s="12" t="str">
        <f t="shared" si="0"/>
        <v/>
      </c>
    </row>
    <row r="40" spans="1:7" ht="16.5" customHeight="1" x14ac:dyDescent="0.45">
      <c r="A40" s="13" t="s">
        <v>45</v>
      </c>
      <c r="B40" s="27" t="s">
        <v>11</v>
      </c>
      <c r="C40" s="15">
        <v>500</v>
      </c>
      <c r="D40" s="11"/>
      <c r="E40" s="12" t="str">
        <f t="shared" si="0"/>
        <v/>
      </c>
    </row>
    <row r="41" spans="1:7" ht="16.5" customHeight="1" x14ac:dyDescent="0.45">
      <c r="A41" s="13" t="s">
        <v>46</v>
      </c>
      <c r="B41" s="27" t="s">
        <v>11</v>
      </c>
      <c r="C41" s="15">
        <v>150</v>
      </c>
      <c r="D41" s="11"/>
      <c r="E41" s="12" t="str">
        <f t="shared" si="0"/>
        <v/>
      </c>
    </row>
    <row r="42" spans="1:7" ht="16.5" customHeight="1" x14ac:dyDescent="0.45">
      <c r="A42" s="13" t="s">
        <v>47</v>
      </c>
      <c r="B42" s="27" t="s">
        <v>11</v>
      </c>
      <c r="C42" s="15">
        <v>50</v>
      </c>
      <c r="D42" s="11"/>
      <c r="E42" s="12" t="str">
        <f t="shared" si="0"/>
        <v/>
      </c>
    </row>
    <row r="43" spans="1:7" ht="16.5" customHeight="1" x14ac:dyDescent="0.45">
      <c r="A43" s="13" t="s">
        <v>48</v>
      </c>
      <c r="B43" s="27" t="s">
        <v>11</v>
      </c>
      <c r="C43" s="15">
        <v>100</v>
      </c>
      <c r="D43" s="11"/>
      <c r="E43" s="12" t="str">
        <f t="shared" si="0"/>
        <v/>
      </c>
    </row>
    <row r="44" spans="1:7" ht="16.5" customHeight="1" x14ac:dyDescent="0.45">
      <c r="A44" s="13" t="s">
        <v>49</v>
      </c>
      <c r="B44" s="27" t="s">
        <v>11</v>
      </c>
      <c r="C44" s="15">
        <v>100</v>
      </c>
      <c r="D44" s="11"/>
      <c r="E44" s="12" t="str">
        <f t="shared" si="0"/>
        <v/>
      </c>
    </row>
    <row r="45" spans="1:7" ht="16.5" customHeight="1" x14ac:dyDescent="0.45">
      <c r="A45" s="13" t="s">
        <v>50</v>
      </c>
      <c r="B45" s="27" t="s">
        <v>11</v>
      </c>
      <c r="C45" s="15">
        <v>100</v>
      </c>
      <c r="D45" s="11"/>
      <c r="E45" s="12" t="str">
        <f t="shared" si="0"/>
        <v/>
      </c>
    </row>
    <row r="46" spans="1:7" ht="16.5" customHeight="1" x14ac:dyDescent="0.45">
      <c r="A46" s="13" t="s">
        <v>51</v>
      </c>
      <c r="B46" s="27" t="s">
        <v>11</v>
      </c>
      <c r="C46" s="15">
        <v>100</v>
      </c>
      <c r="D46" s="11"/>
      <c r="E46" s="12" t="str">
        <f t="shared" si="0"/>
        <v/>
      </c>
    </row>
    <row r="47" spans="1:7" ht="16.5" customHeight="1" x14ac:dyDescent="0.45">
      <c r="A47" s="13" t="s">
        <v>52</v>
      </c>
      <c r="B47" s="27" t="s">
        <v>11</v>
      </c>
      <c r="C47" s="15">
        <v>100</v>
      </c>
      <c r="D47" s="11"/>
      <c r="E47" s="12" t="str">
        <f t="shared" si="0"/>
        <v/>
      </c>
    </row>
    <row r="48" spans="1:7" ht="16.5" customHeight="1" x14ac:dyDescent="0.45">
      <c r="A48" s="13" t="s">
        <v>53</v>
      </c>
      <c r="B48" s="27" t="s">
        <v>11</v>
      </c>
      <c r="C48" s="15">
        <v>100</v>
      </c>
      <c r="D48" s="11"/>
      <c r="E48" s="12" t="str">
        <f t="shared" si="0"/>
        <v/>
      </c>
    </row>
    <row r="49" spans="1:8" x14ac:dyDescent="0.45">
      <c r="A49" s="33" t="s">
        <v>54</v>
      </c>
      <c r="B49" s="34"/>
      <c r="C49" s="34"/>
      <c r="D49" s="34"/>
      <c r="E49" s="34"/>
    </row>
    <row r="50" spans="1:8" x14ac:dyDescent="0.45">
      <c r="A50" s="13" t="s">
        <v>55</v>
      </c>
      <c r="B50" s="14" t="s">
        <v>11</v>
      </c>
      <c r="C50" s="15">
        <v>20</v>
      </c>
      <c r="D50" s="11"/>
      <c r="E50" s="16" t="str">
        <f t="shared" ref="E50:E71" si="1">IF(D50="","",C50*D50)</f>
        <v/>
      </c>
      <c r="F50" s="29" t="s">
        <v>5</v>
      </c>
      <c r="H50" t="s">
        <v>5</v>
      </c>
    </row>
    <row r="51" spans="1:8" x14ac:dyDescent="0.45">
      <c r="A51" s="13" t="s">
        <v>56</v>
      </c>
      <c r="B51" s="14" t="s">
        <v>11</v>
      </c>
      <c r="C51" s="15">
        <v>20</v>
      </c>
      <c r="D51" s="11"/>
      <c r="E51" s="16" t="str">
        <f t="shared" si="1"/>
        <v/>
      </c>
      <c r="F51" s="29"/>
    </row>
    <row r="52" spans="1:8" x14ac:dyDescent="0.45">
      <c r="A52" s="13" t="s">
        <v>57</v>
      </c>
      <c r="B52" s="14" t="s">
        <v>11</v>
      </c>
      <c r="C52" s="15">
        <v>20</v>
      </c>
      <c r="D52" s="11"/>
      <c r="E52" s="16" t="str">
        <f t="shared" si="1"/>
        <v/>
      </c>
      <c r="F52" s="29"/>
    </row>
    <row r="53" spans="1:8" x14ac:dyDescent="0.45">
      <c r="A53" s="13" t="s">
        <v>58</v>
      </c>
      <c r="B53" s="14" t="s">
        <v>11</v>
      </c>
      <c r="C53" s="15">
        <v>20</v>
      </c>
      <c r="D53" s="11"/>
      <c r="E53" s="16" t="str">
        <f t="shared" si="1"/>
        <v/>
      </c>
      <c r="F53" s="29"/>
    </row>
    <row r="54" spans="1:8" x14ac:dyDescent="0.45">
      <c r="A54" s="13" t="s">
        <v>59</v>
      </c>
      <c r="B54" s="14" t="s">
        <v>11</v>
      </c>
      <c r="C54" s="15">
        <v>20</v>
      </c>
      <c r="D54" s="11"/>
      <c r="E54" s="16" t="str">
        <f t="shared" si="1"/>
        <v/>
      </c>
      <c r="F54" s="29"/>
    </row>
    <row r="55" spans="1:8" x14ac:dyDescent="0.45">
      <c r="A55" s="13" t="s">
        <v>60</v>
      </c>
      <c r="B55" s="14" t="s">
        <v>11</v>
      </c>
      <c r="C55" s="15">
        <v>5</v>
      </c>
      <c r="D55" s="11"/>
      <c r="E55" s="16" t="str">
        <f t="shared" si="1"/>
        <v/>
      </c>
    </row>
    <row r="56" spans="1:8" x14ac:dyDescent="0.45">
      <c r="A56" s="13" t="s">
        <v>61</v>
      </c>
      <c r="B56" s="14" t="s">
        <v>11</v>
      </c>
      <c r="C56" s="15">
        <v>5</v>
      </c>
      <c r="D56" s="11"/>
      <c r="E56" s="16" t="str">
        <f t="shared" si="1"/>
        <v/>
      </c>
    </row>
    <row r="57" spans="1:8" x14ac:dyDescent="0.45">
      <c r="A57" s="13" t="s">
        <v>62</v>
      </c>
      <c r="B57" s="14" t="s">
        <v>11</v>
      </c>
      <c r="C57" s="15">
        <v>5</v>
      </c>
      <c r="D57" s="11"/>
      <c r="E57" s="16" t="str">
        <f t="shared" si="1"/>
        <v/>
      </c>
    </row>
    <row r="58" spans="1:8" x14ac:dyDescent="0.45">
      <c r="A58" s="13" t="s">
        <v>63</v>
      </c>
      <c r="B58" s="14" t="s">
        <v>11</v>
      </c>
      <c r="C58" s="15">
        <v>5</v>
      </c>
      <c r="D58" s="11"/>
      <c r="E58" s="16" t="str">
        <f t="shared" si="1"/>
        <v/>
      </c>
    </row>
    <row r="59" spans="1:8" x14ac:dyDescent="0.45">
      <c r="A59" s="13" t="s">
        <v>64</v>
      </c>
      <c r="B59" s="9" t="s">
        <v>11</v>
      </c>
      <c r="C59" s="15">
        <v>25</v>
      </c>
      <c r="D59" s="11"/>
      <c r="E59" s="12" t="str">
        <f t="shared" si="1"/>
        <v/>
      </c>
    </row>
    <row r="60" spans="1:8" x14ac:dyDescent="0.45">
      <c r="A60" s="13" t="s">
        <v>65</v>
      </c>
      <c r="B60" s="14" t="s">
        <v>11</v>
      </c>
      <c r="C60" s="15">
        <v>15</v>
      </c>
      <c r="D60" s="11"/>
      <c r="E60" s="16" t="str">
        <f t="shared" si="1"/>
        <v/>
      </c>
    </row>
    <row r="61" spans="1:8" x14ac:dyDescent="0.45">
      <c r="A61" s="13" t="s">
        <v>66</v>
      </c>
      <c r="B61" s="14" t="s">
        <v>11</v>
      </c>
      <c r="C61" s="15">
        <v>5</v>
      </c>
      <c r="D61" s="11"/>
      <c r="E61" s="16" t="str">
        <f t="shared" si="1"/>
        <v/>
      </c>
    </row>
    <row r="62" spans="1:8" x14ac:dyDescent="0.45">
      <c r="A62" s="13" t="s">
        <v>67</v>
      </c>
      <c r="B62" s="14" t="s">
        <v>11</v>
      </c>
      <c r="C62" s="15">
        <v>2</v>
      </c>
      <c r="D62" s="11"/>
      <c r="E62" s="16" t="str">
        <f t="shared" si="1"/>
        <v/>
      </c>
    </row>
    <row r="63" spans="1:8" x14ac:dyDescent="0.45">
      <c r="A63" s="13" t="s">
        <v>68</v>
      </c>
      <c r="B63" s="27" t="s">
        <v>11</v>
      </c>
      <c r="C63" s="15">
        <v>20</v>
      </c>
      <c r="D63" s="11"/>
      <c r="E63" s="16" t="str">
        <f t="shared" si="1"/>
        <v/>
      </c>
      <c r="F63" s="29" t="s">
        <v>5</v>
      </c>
    </row>
    <row r="64" spans="1:8" x14ac:dyDescent="0.45">
      <c r="A64" s="13" t="s">
        <v>69</v>
      </c>
      <c r="B64" s="27" t="s">
        <v>11</v>
      </c>
      <c r="C64" s="15">
        <v>20</v>
      </c>
      <c r="D64" s="11"/>
      <c r="E64" s="16" t="str">
        <f t="shared" si="1"/>
        <v/>
      </c>
      <c r="F64" s="29"/>
    </row>
    <row r="65" spans="1:6" x14ac:dyDescent="0.45">
      <c r="A65" s="13" t="s">
        <v>70</v>
      </c>
      <c r="B65" s="27" t="s">
        <v>11</v>
      </c>
      <c r="C65" s="15">
        <v>20</v>
      </c>
      <c r="D65" s="11"/>
      <c r="E65" s="16" t="str">
        <f t="shared" si="1"/>
        <v/>
      </c>
      <c r="F65" s="29"/>
    </row>
    <row r="66" spans="1:6" x14ac:dyDescent="0.45">
      <c r="A66" s="13" t="s">
        <v>71</v>
      </c>
      <c r="B66" s="27" t="s">
        <v>11</v>
      </c>
      <c r="C66" s="15">
        <v>20</v>
      </c>
      <c r="D66" s="11"/>
      <c r="E66" s="16" t="str">
        <f t="shared" si="1"/>
        <v/>
      </c>
      <c r="F66" s="29"/>
    </row>
    <row r="67" spans="1:6" x14ac:dyDescent="0.45">
      <c r="A67" s="30" t="s">
        <v>72</v>
      </c>
      <c r="B67" s="14" t="s">
        <v>11</v>
      </c>
      <c r="C67" s="15">
        <v>10</v>
      </c>
      <c r="D67" s="11"/>
      <c r="E67" s="16" t="str">
        <f t="shared" si="1"/>
        <v/>
      </c>
    </row>
    <row r="68" spans="1:6" x14ac:dyDescent="0.45">
      <c r="A68" s="30" t="s">
        <v>73</v>
      </c>
      <c r="B68" s="14" t="s">
        <v>11</v>
      </c>
      <c r="C68" s="15">
        <v>10</v>
      </c>
      <c r="D68" s="11"/>
      <c r="E68" s="16" t="str">
        <f t="shared" si="1"/>
        <v/>
      </c>
    </row>
    <row r="69" spans="1:6" x14ac:dyDescent="0.45">
      <c r="A69" s="30" t="s">
        <v>74</v>
      </c>
      <c r="B69" s="14" t="s">
        <v>11</v>
      </c>
      <c r="C69" s="15">
        <v>10</v>
      </c>
      <c r="D69" s="11"/>
      <c r="E69" s="16" t="str">
        <f t="shared" si="1"/>
        <v/>
      </c>
    </row>
    <row r="70" spans="1:6" x14ac:dyDescent="0.45">
      <c r="A70" s="30" t="s">
        <v>75</v>
      </c>
      <c r="B70" s="14" t="s">
        <v>11</v>
      </c>
      <c r="C70" s="15">
        <v>1</v>
      </c>
      <c r="D70" s="11"/>
      <c r="E70" s="16" t="str">
        <f t="shared" si="1"/>
        <v/>
      </c>
    </row>
    <row r="71" spans="1:6" x14ac:dyDescent="0.45">
      <c r="A71" s="30" t="s">
        <v>76</v>
      </c>
      <c r="B71" s="14" t="s">
        <v>11</v>
      </c>
      <c r="C71" s="14">
        <v>100</v>
      </c>
      <c r="D71" s="11"/>
      <c r="E71" s="16" t="str">
        <f t="shared" si="1"/>
        <v/>
      </c>
      <c r="F71" s="29" t="s">
        <v>5</v>
      </c>
    </row>
    <row r="72" spans="1:6" x14ac:dyDescent="0.45">
      <c r="A72" s="18" t="s">
        <v>77</v>
      </c>
      <c r="B72" s="7"/>
      <c r="C72" s="7"/>
      <c r="D72" s="43"/>
      <c r="E72" s="19">
        <f>SUM(E5:E71)</f>
        <v>0</v>
      </c>
    </row>
  </sheetData>
  <mergeCells count="7">
    <mergeCell ref="A49:E49"/>
    <mergeCell ref="A2:E3"/>
    <mergeCell ref="A1:E1"/>
    <mergeCell ref="A5:E5"/>
    <mergeCell ref="A8:E8"/>
    <mergeCell ref="A12:E12"/>
    <mergeCell ref="A15:E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99574-C45A-43C0-A394-769B8179D676}">
  <dimension ref="A1:E9"/>
  <sheetViews>
    <sheetView workbookViewId="0">
      <selection activeCell="A5" sqref="A5"/>
    </sheetView>
  </sheetViews>
  <sheetFormatPr defaultColWidth="7.83203125" defaultRowHeight="16.5" x14ac:dyDescent="0.45"/>
  <cols>
    <col min="1" max="1" width="42.08203125" customWidth="1"/>
    <col min="2" max="2" width="8.25" customWidth="1"/>
    <col min="3" max="3" width="18.58203125" customWidth="1"/>
    <col min="4" max="5" width="14.58203125" customWidth="1"/>
  </cols>
  <sheetData>
    <row r="1" spans="1:5" ht="17" x14ac:dyDescent="0.45">
      <c r="A1" s="38" t="s">
        <v>78</v>
      </c>
      <c r="B1" s="39"/>
      <c r="C1" s="39"/>
      <c r="D1" s="39"/>
      <c r="E1" s="39"/>
    </row>
    <row r="2" spans="1:5" x14ac:dyDescent="0.45">
      <c r="C2" s="5"/>
      <c r="E2" s="5"/>
    </row>
    <row r="3" spans="1:5" ht="26" x14ac:dyDescent="0.45">
      <c r="A3" s="6" t="s">
        <v>79</v>
      </c>
      <c r="B3" s="6" t="s">
        <v>8</v>
      </c>
      <c r="C3" s="6" t="s">
        <v>80</v>
      </c>
      <c r="D3" s="6" t="s">
        <v>119</v>
      </c>
      <c r="E3" s="6" t="s">
        <v>81</v>
      </c>
    </row>
    <row r="4" spans="1:5" x14ac:dyDescent="0.45">
      <c r="A4" s="13" t="s">
        <v>82</v>
      </c>
      <c r="B4" s="14" t="s">
        <v>11</v>
      </c>
      <c r="C4" s="21">
        <v>120</v>
      </c>
      <c r="D4" s="11"/>
      <c r="E4" s="16">
        <f>C4*D4</f>
        <v>0</v>
      </c>
    </row>
    <row r="5" spans="1:5" x14ac:dyDescent="0.45">
      <c r="A5" s="8" t="s">
        <v>83</v>
      </c>
      <c r="B5" s="9" t="s">
        <v>11</v>
      </c>
      <c r="C5" s="20">
        <v>30</v>
      </c>
      <c r="D5" s="11"/>
      <c r="E5" s="16">
        <f>C5*D5</f>
        <v>0</v>
      </c>
    </row>
    <row r="6" spans="1:5" x14ac:dyDescent="0.45">
      <c r="A6" s="40" t="s">
        <v>84</v>
      </c>
      <c r="B6" s="34"/>
      <c r="C6" s="34"/>
      <c r="D6" s="35"/>
      <c r="E6" s="19">
        <f>SUM(E4:E5)</f>
        <v>0</v>
      </c>
    </row>
    <row r="8" spans="1:5" x14ac:dyDescent="0.45">
      <c r="A8" s="53" t="s">
        <v>112</v>
      </c>
      <c r="B8" s="53"/>
      <c r="C8" s="53"/>
      <c r="D8" s="53"/>
      <c r="E8" s="53"/>
    </row>
    <row r="9" spans="1:5" x14ac:dyDescent="0.45">
      <c r="A9" s="54"/>
      <c r="B9" s="54"/>
      <c r="C9" s="54"/>
      <c r="D9" s="54"/>
      <c r="E9" s="54"/>
    </row>
  </sheetData>
  <mergeCells count="3">
    <mergeCell ref="A1:E1"/>
    <mergeCell ref="A6:D6"/>
    <mergeCell ref="A8:E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4AF81-65DE-4409-B921-9A9774B23FF2}">
  <dimension ref="A1:B10"/>
  <sheetViews>
    <sheetView workbookViewId="0">
      <selection activeCell="B8" sqref="B8"/>
    </sheetView>
  </sheetViews>
  <sheetFormatPr defaultColWidth="7.83203125" defaultRowHeight="16.5" x14ac:dyDescent="0.45"/>
  <cols>
    <col min="1" max="1" width="31.08203125" customWidth="1"/>
    <col min="2" max="2" width="23.83203125" customWidth="1"/>
  </cols>
  <sheetData>
    <row r="1" spans="1:2" ht="17" x14ac:dyDescent="0.45">
      <c r="A1" s="38" t="s">
        <v>113</v>
      </c>
      <c r="B1" s="39"/>
    </row>
    <row r="2" spans="1:2" x14ac:dyDescent="0.45">
      <c r="B2" s="5"/>
    </row>
    <row r="3" spans="1:2" ht="26" x14ac:dyDescent="0.45">
      <c r="A3" s="6" t="s">
        <v>123</v>
      </c>
      <c r="B3" s="6" t="s">
        <v>122</v>
      </c>
    </row>
    <row r="4" spans="1:2" x14ac:dyDescent="0.45">
      <c r="A4" s="8" t="s">
        <v>85</v>
      </c>
      <c r="B4" s="22"/>
    </row>
    <row r="5" spans="1:2" x14ac:dyDescent="0.45">
      <c r="A5" s="13" t="s">
        <v>86</v>
      </c>
      <c r="B5" s="45"/>
    </row>
    <row r="6" spans="1:2" x14ac:dyDescent="0.45">
      <c r="A6" s="8" t="s">
        <v>87</v>
      </c>
      <c r="B6" s="45"/>
    </row>
    <row r="7" spans="1:2" x14ac:dyDescent="0.45">
      <c r="A7" s="13" t="s">
        <v>88</v>
      </c>
      <c r="B7" s="45"/>
    </row>
    <row r="8" spans="1:2" x14ac:dyDescent="0.45">
      <c r="A8" s="8" t="s">
        <v>89</v>
      </c>
      <c r="B8" s="45"/>
    </row>
    <row r="9" spans="1:2" x14ac:dyDescent="0.45">
      <c r="B9" s="5"/>
    </row>
    <row r="10" spans="1:2" ht="31.5" customHeight="1" x14ac:dyDescent="0.45">
      <c r="A10" s="51" t="s">
        <v>107</v>
      </c>
      <c r="B10" s="39"/>
    </row>
  </sheetData>
  <mergeCells count="2">
    <mergeCell ref="A1:B1"/>
    <mergeCell ref="A10:B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5D8BE-867E-4E3B-AC11-EDC2B62AB51F}">
  <dimension ref="A1:C9"/>
  <sheetViews>
    <sheetView workbookViewId="0">
      <selection sqref="A1:C1"/>
    </sheetView>
  </sheetViews>
  <sheetFormatPr defaultColWidth="7.83203125" defaultRowHeight="16.5" x14ac:dyDescent="0.45"/>
  <cols>
    <col min="1" max="1" width="49.5" customWidth="1"/>
    <col min="2" max="2" width="19.08203125" customWidth="1"/>
    <col min="3" max="3" width="20.08203125" customWidth="1"/>
  </cols>
  <sheetData>
    <row r="1" spans="1:3" ht="17" x14ac:dyDescent="0.45">
      <c r="A1" s="38" t="s">
        <v>102</v>
      </c>
      <c r="B1" s="39"/>
      <c r="C1" s="39"/>
    </row>
    <row r="2" spans="1:3" x14ac:dyDescent="0.45">
      <c r="C2" s="5"/>
    </row>
    <row r="3" spans="1:3" x14ac:dyDescent="0.45">
      <c r="A3" s="6" t="s">
        <v>103</v>
      </c>
      <c r="B3" s="6" t="s">
        <v>90</v>
      </c>
      <c r="C3" s="6" t="s">
        <v>91</v>
      </c>
    </row>
    <row r="4" spans="1:3" ht="24" customHeight="1" x14ac:dyDescent="0.45">
      <c r="A4" s="8" t="s">
        <v>110</v>
      </c>
      <c r="B4" s="52" t="s">
        <v>111</v>
      </c>
      <c r="C4" s="47">
        <f>+'A- Kernproducten'!E72</f>
        <v>0</v>
      </c>
    </row>
    <row r="5" spans="1:3" x14ac:dyDescent="0.45">
      <c r="A5" s="13" t="s">
        <v>84</v>
      </c>
      <c r="B5" s="17" t="s">
        <v>92</v>
      </c>
      <c r="C5" s="46">
        <f>+'B - Dienstverlening'!E6</f>
        <v>0</v>
      </c>
    </row>
    <row r="6" spans="1:3" ht="33.75" customHeight="1" x14ac:dyDescent="0.45">
      <c r="A6" s="13" t="s">
        <v>114</v>
      </c>
      <c r="B6" s="31" t="s">
        <v>104</v>
      </c>
      <c r="C6" s="46">
        <f>(C5+C4)*'C - Volumekorting'!B5*-4</f>
        <v>0</v>
      </c>
    </row>
    <row r="7" spans="1:3" x14ac:dyDescent="0.45">
      <c r="A7" s="18" t="s">
        <v>105</v>
      </c>
      <c r="B7" s="23"/>
      <c r="C7" s="48">
        <f>C4+C5+C6</f>
        <v>0</v>
      </c>
    </row>
    <row r="9" spans="1:3" ht="16.5" customHeight="1" x14ac:dyDescent="0.45">
      <c r="A9" s="50" t="s">
        <v>124</v>
      </c>
      <c r="B9" s="50"/>
      <c r="C9" s="50"/>
    </row>
  </sheetData>
  <mergeCells count="2">
    <mergeCell ref="A1:C1"/>
    <mergeCell ref="A9:C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4C8D-00E2-4383-AED7-3159B04D7AB1}">
  <dimension ref="A1:B15"/>
  <sheetViews>
    <sheetView workbookViewId="0">
      <selection activeCell="A19" sqref="A19"/>
    </sheetView>
  </sheetViews>
  <sheetFormatPr defaultColWidth="7.83203125" defaultRowHeight="16.5" x14ac:dyDescent="0.45"/>
  <cols>
    <col min="1" max="2" width="42.08203125" customWidth="1"/>
  </cols>
  <sheetData>
    <row r="1" spans="1:2" ht="17" x14ac:dyDescent="0.45">
      <c r="A1" s="38" t="s">
        <v>93</v>
      </c>
      <c r="B1" s="39"/>
    </row>
    <row r="3" spans="1:2" ht="16.5" customHeight="1" x14ac:dyDescent="0.45">
      <c r="A3" s="41" t="s">
        <v>106</v>
      </c>
      <c r="B3" s="41"/>
    </row>
    <row r="4" spans="1:2" ht="32.5" customHeight="1" x14ac:dyDescent="0.45">
      <c r="A4" s="42"/>
      <c r="B4" s="42"/>
    </row>
    <row r="5" spans="1:2" x14ac:dyDescent="0.45">
      <c r="A5" s="24" t="s">
        <v>94</v>
      </c>
      <c r="B5" s="24" t="s">
        <v>95</v>
      </c>
    </row>
    <row r="6" spans="1:2" x14ac:dyDescent="0.45">
      <c r="A6" s="25"/>
      <c r="B6" s="25"/>
    </row>
    <row r="8" spans="1:2" x14ac:dyDescent="0.45">
      <c r="A8" s="26" t="s">
        <v>96</v>
      </c>
      <c r="B8" s="26" t="s">
        <v>97</v>
      </c>
    </row>
    <row r="9" spans="1:2" x14ac:dyDescent="0.45">
      <c r="A9" s="25"/>
      <c r="B9" s="25"/>
    </row>
    <row r="11" spans="1:2" x14ac:dyDescent="0.45">
      <c r="A11" s="26" t="s">
        <v>98</v>
      </c>
      <c r="B11" s="26" t="s">
        <v>99</v>
      </c>
    </row>
    <row r="12" spans="1:2" ht="63" customHeight="1" x14ac:dyDescent="0.45">
      <c r="A12" s="25"/>
      <c r="B12" s="25"/>
    </row>
    <row r="14" spans="1:2" ht="16.5" customHeight="1" x14ac:dyDescent="0.45">
      <c r="A14" s="36" t="s">
        <v>100</v>
      </c>
      <c r="B14" s="36"/>
    </row>
    <row r="15" spans="1:2" x14ac:dyDescent="0.45">
      <c r="A15" s="36"/>
      <c r="B15" s="36"/>
    </row>
  </sheetData>
  <mergeCells count="3">
    <mergeCell ref="A1:B1"/>
    <mergeCell ref="A3:B4"/>
    <mergeCell ref="A14:B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7491718BDA56F4E923464C1EB972C59" ma:contentTypeVersion="3" ma:contentTypeDescription="Een nieuw document maken." ma:contentTypeScope="" ma:versionID="b4fa9bfa5e5f1348000fb562367eacca">
  <xsd:schema xmlns:xsd="http://www.w3.org/2001/XMLSchema" xmlns:xs="http://www.w3.org/2001/XMLSchema" xmlns:p="http://schemas.microsoft.com/office/2006/metadata/properties" xmlns:ns2="177bde51-7918-43e4-9eed-c50f707295ca" targetNamespace="http://schemas.microsoft.com/office/2006/metadata/properties" ma:root="true" ma:fieldsID="de4b1c4a877170abaf220c1412ca0f6a" ns2:_="">
    <xsd:import namespace="177bde51-7918-43e4-9eed-c50f707295c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7bde51-7918-43e4-9eed-c50f707295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29C3F5-F8F2-417E-8551-D9EED14B1D8F}">
  <ds:schemaRefs>
    <ds:schemaRef ds:uri="http://schemas.microsoft.com/sharepoint/v3/contenttype/forms"/>
  </ds:schemaRefs>
</ds:datastoreItem>
</file>

<file path=customXml/itemProps2.xml><?xml version="1.0" encoding="utf-8"?>
<ds:datastoreItem xmlns:ds="http://schemas.openxmlformats.org/officeDocument/2006/customXml" ds:itemID="{27D62C1E-6871-46EE-984F-3577E96F62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7bde51-7918-43e4-9eed-c50f707295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7DCD87-32CE-458A-A7E1-B43C0948D823}">
  <ds:schemaRefs>
    <ds:schemaRef ds:uri="177bde51-7918-43e4-9eed-c50f707295ca"/>
    <ds:schemaRef ds:uri="http://schemas.microsoft.com/office/2006/metadata/properties"/>
    <ds:schemaRef ds:uri="http://www.w3.org/XML/1998/namespace"/>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Toelichting</vt:lpstr>
      <vt:lpstr>A- Kernproducten</vt:lpstr>
      <vt:lpstr>B - Dienstverlening</vt:lpstr>
      <vt:lpstr>C - Volumekorting</vt:lpstr>
      <vt:lpstr>Totaalprijs</vt:lpstr>
      <vt:lpstr>Verklaring inschrijver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Marlies van Emst</dc:creator>
  <cp:keywords/>
  <dc:description/>
  <cp:lastModifiedBy>Marlies van Emst</cp:lastModifiedBy>
  <cp:revision/>
  <dcterms:created xsi:type="dcterms:W3CDTF">2026-08-21T10:49:05Z</dcterms:created>
  <dcterms:modified xsi:type="dcterms:W3CDTF">2026-09-22T13:27:39Z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152cbb-2672-4f28-bdc8-9314e0e5a631_Enabled">
    <vt:lpwstr>true</vt:lpwstr>
  </property>
  <property fmtid="{D5CDD505-2E9C-101B-9397-08002B2CF9AE}" pid="3" name="MSIP_Label_5d152cbb-2672-4f28-bdc8-9314e0e5a631_SetDate">
    <vt:lpwstr>2026-08-21T11:00:16Z</vt:lpwstr>
  </property>
  <property fmtid="{D5CDD505-2E9C-101B-9397-08002B2CF9AE}" pid="4" name="MSIP_Label_5d152cbb-2672-4f28-bdc8-9314e0e5a631_Method">
    <vt:lpwstr>Standard</vt:lpwstr>
  </property>
  <property fmtid="{D5CDD505-2E9C-101B-9397-08002B2CF9AE}" pid="5" name="MSIP_Label_5d152cbb-2672-4f28-bdc8-9314e0e5a631_Name">
    <vt:lpwstr>Intern</vt:lpwstr>
  </property>
  <property fmtid="{D5CDD505-2E9C-101B-9397-08002B2CF9AE}" pid="6" name="MSIP_Label_5d152cbb-2672-4f28-bdc8-9314e0e5a631_SiteId">
    <vt:lpwstr>75397285-be72-4b69-b401-97fedb58a1c3</vt:lpwstr>
  </property>
  <property fmtid="{D5CDD505-2E9C-101B-9397-08002B2CF9AE}" pid="7" name="MSIP_Label_5d152cbb-2672-4f28-bdc8-9314e0e5a631_ActionId">
    <vt:lpwstr>6b15ad1c-0426-459a-ac13-4069ee04bb37</vt:lpwstr>
  </property>
  <property fmtid="{D5CDD505-2E9C-101B-9397-08002B2CF9AE}" pid="8" name="MSIP_Label_5d152cbb-2672-4f28-bdc8-9314e0e5a631_ContentBits">
    <vt:lpwstr>0</vt:lpwstr>
  </property>
  <property fmtid="{D5CDD505-2E9C-101B-9397-08002B2CF9AE}" pid="9" name="MSIP_Label_5d152cbb-2672-4f28-bdc8-9314e0e5a631_Tag">
    <vt:lpwstr>10, 3, 0, 1</vt:lpwstr>
  </property>
  <property fmtid="{D5CDD505-2E9C-101B-9397-08002B2CF9AE}" pid="10" name="ContentTypeId">
    <vt:lpwstr>0x01010057491718BDA56F4E923464C1EB972C59</vt:lpwstr>
  </property>
</Properties>
</file>