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202300"/>
  <mc:AlternateContent xmlns:mc="http://schemas.openxmlformats.org/markup-compatibility/2006">
    <mc:Choice Requires="x15">
      <x15ac:absPath xmlns:x15ac="http://schemas.microsoft.com/office/spreadsheetml/2010/11/ac" url="/Users/jannie/Documents/Lopende Opdrachten Jannie/Gemeente Midden Drenthe/Vaste en losse inrichting en verhuisdiensten/Aanbestedingsleidraad/Definitief/Bijlagen/"/>
    </mc:Choice>
  </mc:AlternateContent>
  <xr:revisionPtr revIDLastSave="0" documentId="8_{1D30954D-0F35-3841-B7EA-0001A0E3FBB6}" xr6:coauthVersionLast="47" xr6:coauthVersionMax="47" xr10:uidLastSave="{00000000-0000-0000-0000-000000000000}"/>
  <bookViews>
    <workbookView xWindow="0" yWindow="660" windowWidth="29400" windowHeight="18460" tabRatio="699" activeTab="1" xr2:uid="{F5F8D136-6113-4048-829E-C9807217B731}"/>
  </bookViews>
  <sheets>
    <sheet name="Instructie &amp; Voorwaarden" sheetId="1" r:id="rId1"/>
    <sheet name="Totaalprijs" sheetId="6" r:id="rId2"/>
    <sheet name="Prijzenblad meubilair bouwblok" sheetId="2" r:id="rId3"/>
    <sheet name="Prijzenblad tijdelijke huisvest" sheetId="3" r:id="rId4"/>
    <sheet name="Prijzenblad maatwerk" sheetId="4" r:id="rId5"/>
    <sheet name="Prijzenblad projectmanagement" sheetId="5"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7" i="5" l="1"/>
  <c r="G42" i="2"/>
  <c r="G26" i="2"/>
  <c r="G37" i="2"/>
  <c r="G10" i="4"/>
  <c r="G11" i="4"/>
  <c r="G5" i="4"/>
  <c r="F12" i="5"/>
  <c r="F13" i="5"/>
  <c r="F14" i="5"/>
  <c r="F11" i="5"/>
  <c r="G46" i="2"/>
  <c r="G5" i="2"/>
  <c r="G6" i="2"/>
  <c r="F6" i="5"/>
  <c r="F8" i="5"/>
  <c r="F9" i="5"/>
  <c r="F10" i="5"/>
  <c r="F5" i="5"/>
  <c r="G16" i="4"/>
  <c r="G15" i="4"/>
  <c r="G9" i="4"/>
  <c r="G23" i="3"/>
  <c r="G22" i="3"/>
  <c r="G21" i="3"/>
  <c r="G17" i="3"/>
  <c r="G16" i="3"/>
  <c r="G15" i="3"/>
  <c r="G14" i="3"/>
  <c r="G13" i="3"/>
  <c r="G8" i="3"/>
  <c r="G9" i="3"/>
  <c r="G7" i="3"/>
  <c r="G36" i="2"/>
  <c r="G41" i="2"/>
  <c r="G45" i="2"/>
  <c r="G43" i="2"/>
  <c r="G44" i="2"/>
  <c r="G32" i="2"/>
  <c r="G31" i="2"/>
  <c r="G30" i="2"/>
  <c r="G29" i="2"/>
  <c r="G28" i="2"/>
  <c r="G27" i="2"/>
  <c r="G25" i="2"/>
  <c r="G21" i="2"/>
  <c r="G17" i="2"/>
  <c r="G16" i="2"/>
  <c r="G11" i="2"/>
  <c r="G12" i="2"/>
  <c r="G10" i="2"/>
  <c r="G48" i="2" l="1"/>
  <c r="B2" i="6" s="1"/>
  <c r="G25" i="3"/>
  <c r="B3" i="6" s="1"/>
  <c r="F16" i="5"/>
  <c r="B5" i="6" s="1"/>
  <c r="G18" i="4"/>
  <c r="B4" i="6" s="1"/>
  <c r="B6" i="6" l="1"/>
</calcChain>
</file>

<file path=xl/sharedStrings.xml><?xml version="1.0" encoding="utf-8"?>
<sst xmlns="http://schemas.openxmlformats.org/spreadsheetml/2006/main" count="308" uniqueCount="159">
  <si>
    <t>Prijzenblad meubilair bouwblokken</t>
  </si>
  <si>
    <t>Bouwblok werkcafé</t>
  </si>
  <si>
    <t>Product</t>
  </si>
  <si>
    <t>Omschrijving</t>
  </si>
  <si>
    <t>Uitvoering</t>
  </si>
  <si>
    <t>Afmeting (in mm)</t>
  </si>
  <si>
    <t>Extra</t>
  </si>
  <si>
    <t>Aantal</t>
  </si>
  <si>
    <t>Prijs per stuk</t>
  </si>
  <si>
    <t>Prijs totaal</t>
  </si>
  <si>
    <t>Toelichting inschrijver</t>
  </si>
  <si>
    <t>Hoge kolomtafel</t>
  </si>
  <si>
    <t>Barkruk</t>
  </si>
  <si>
    <t>Wandbank</t>
  </si>
  <si>
    <t>Bouwblok aanlandwerkplekken</t>
  </si>
  <si>
    <t>Aanlandtafel</t>
  </si>
  <si>
    <t>Instelbare stoel</t>
  </si>
  <si>
    <t>Akoestische workplace divider</t>
  </si>
  <si>
    <t>Bouwblok open samenwerkingsruimte</t>
  </si>
  <si>
    <t>Zitnis 4 personen</t>
  </si>
  <si>
    <t>Kolomtafel</t>
  </si>
  <si>
    <t>Bouwblok ankerpunt</t>
  </si>
  <si>
    <t>Bouwblok reguliere werkplekken</t>
  </si>
  <si>
    <t>Enkele zit-sta werkplek</t>
  </si>
  <si>
    <t>Duo zit-sta werkplek</t>
  </si>
  <si>
    <t>Opzet elektrificatieblok</t>
  </si>
  <si>
    <t>Vrijstaande inbetween wand</t>
  </si>
  <si>
    <t>Vrijstaande plantenbak</t>
  </si>
  <si>
    <t>Akoestische schuifdeurkast</t>
  </si>
  <si>
    <t>Monitor arm</t>
  </si>
  <si>
    <t>Bouwblok bel/ms teams plek</t>
  </si>
  <si>
    <t>Bouwblok multifunctionele ruimte</t>
  </si>
  <si>
    <t>Vergadertafel rechthoekig</t>
  </si>
  <si>
    <t>Vergadertafel trapeziumvormig</t>
  </si>
  <si>
    <t>Hoge vergadertafel rechthoekig</t>
  </si>
  <si>
    <t>Vergaderstoel</t>
  </si>
  <si>
    <t>Kruk</t>
  </si>
  <si>
    <t>Fauteuil</t>
  </si>
  <si>
    <t>Aanlandwerkplekken</t>
  </si>
  <si>
    <t>Multifunctionele ruimte</t>
  </si>
  <si>
    <t>Vergaderboxen en belboxen</t>
  </si>
  <si>
    <t>Vergaderbox 2 persoons</t>
  </si>
  <si>
    <t>Vergaderbox 4 persoons</t>
  </si>
  <si>
    <t>Prijzenblad tijdelijke huisvesting</t>
  </si>
  <si>
    <t>Prijzenblad maatwerkonderdelen</t>
  </si>
  <si>
    <t>Pantry</t>
  </si>
  <si>
    <t>Wandopstelling</t>
  </si>
  <si>
    <t>Lockers</t>
  </si>
  <si>
    <t>Maatwerkonderdelen buiten bouwblokken</t>
  </si>
  <si>
    <t>Bouwblok werkcafe</t>
  </si>
  <si>
    <t>Balie meubel</t>
  </si>
  <si>
    <t>Zitmeubel centrale hal</t>
  </si>
  <si>
    <t>700x700 mm blad</t>
  </si>
  <si>
    <t>4-poots onderstel en een kuip voorzien van een zitting in kunstleder</t>
  </si>
  <si>
    <t>4000x1600 mm</t>
  </si>
  <si>
    <t>voorzien van zelfinstellend mechaniek, eenvoudige instelmogelijkheden, vervaardigd voor minimaal 75% uit gerecyclede materialen (aantoonbaar)</t>
  </si>
  <si>
    <t>bevestiging aan/op het werkblad (klemconstructie), eenvoudig verplaatsbaar</t>
  </si>
  <si>
    <t>volledig gestoffeerde zitnis voor 4 personen, zitting en rug in kunstleder, wanden uitgevoerd in stof</t>
  </si>
  <si>
    <t>1300x2170x2100 mm</t>
  </si>
  <si>
    <t>passend in zitnis</t>
  </si>
  <si>
    <t>integratie van minimaal 2 stopcontacten in de wand boven het tafelblad, verlichting bestaande uit inbouwspots en aanvullend een hangend armatuur, eenvoudig aan te sluiten op bestaande installaties</t>
  </si>
  <si>
    <t>1600x800 mm</t>
  </si>
  <si>
    <t>hoog/laag bediening met display, hoogteverstelling conform NPR 1813 en EN 527-1 en 527-2</t>
  </si>
  <si>
    <t>stalen poot en blad in houtstructuur PEFC melamine met LaserTec randafwerking</t>
  </si>
  <si>
    <t>stalen frame, vast blad in houtstructuur PEFC melamine met LaserTec randafwerking, geintegreerde elektrificatie in het werkblad</t>
  </si>
  <si>
    <t>voorzien van T-poot onderstel, blad in houtstructuur PEFC melamine met LaserTec randafwerking, elektrisch in hoogte verstelbaar 65-130 cm, voorzien van kabelgoot en voorzieningen voor nette en veilige bekabeling</t>
  </si>
  <si>
    <t>voorzien van H-poot onderstel, blad in houtstructuur PEFC melamine met LaserTec randafwerking, elektrisch in hoogte verstelbaar 65-130 cm, voorzien van kabelgoot en voorzieningen voor nette en veilige bekabeling</t>
  </si>
  <si>
    <t>1600 mm breed, max. hoogte vanaf vloer 1200 mm</t>
  </si>
  <si>
    <t>Inbetween wand voor duo werkplek</t>
  </si>
  <si>
    <t>minimale akoestische waarde Klasse B, stabiliteit en eenvoudige montage is vereist, uitgevoerd in duurzame en bij voorkeur circulaire materialen</t>
  </si>
  <si>
    <t>te plaatsen op of geintegreerd in het werkblad, voorzien van ten minste 1 stopcontact en USB-C aansluiting</t>
  </si>
  <si>
    <t>geschikt voor flexibel gebruik en eenvoudig toegankelijk voor gebruiker</t>
  </si>
  <si>
    <t>1680x350 mm, max. hoogte vanaf vloer 1200 mm</t>
  </si>
  <si>
    <t xml:space="preserve">stabiel uitgevoerd, PEFC melamine met LaserTec randafwerking, voorzien van watervaste binnenbak, geschikt voor integratie van beplanting door derden </t>
  </si>
  <si>
    <t>schuifdeuren voorzien van akoestische eigenschappen, 2OH met daarop een geintegreerde plantenbak, voorzien van watervaste binnenbak, geschikt voor integratie van beplanting door derden</t>
  </si>
  <si>
    <t>geschikt voor 2 monitoren, onafhankelijk verstelbaar per scherm, in hooge verstelbaar, naar voren en achteren verstelbaar, mogelijkheid tot kantelen en draaien van de schermen, geschikt voor verschillende schermformaten en VESA-bevestigingen, voorzien van geintegreerd kabelmanagement, eenvoudig te monteren aan het werkblad, stabiele en duurzame constructie, geschikt voor intensief dagelijks gebruik</t>
  </si>
  <si>
    <t>voldoet aan geldende normen en richtlijnen voor spraakprivacy, voldoet aan relevantie (ARBO-)normen en veiligheideisen, duurzaam en bij voorkeur circulair geproduceerd, onderhoudsvriendelijk en robuust voor intensief gebruik, visueel aansluitend bij de overige inrichting en uitstraling van de werkomgeving</t>
  </si>
  <si>
    <t>stalen poot met rondom volledige beenvrijheid en blad in houtstructuur PEFC melamine met LaserTec randafwerking, geintegreerde elektrificatie in het blad</t>
  </si>
  <si>
    <t>2800x1200 mm. Hoogte 750 mm</t>
  </si>
  <si>
    <t>stalen poot en blad in houtstructuur PEFC melamine met LaserTec randafwerking, geintegreerde elektrificatie in het blad</t>
  </si>
  <si>
    <t>2400x1400/900 mm. Hoogte 740 mm</t>
  </si>
  <si>
    <t>2000x1000 mm. Hoogte 1100 mm</t>
  </si>
  <si>
    <t>draadframe van staal, kuip vervaardigd uit gerecyclede materialen, gestoffeerd zitkussen, eenvoudig demonteerbaar</t>
  </si>
  <si>
    <t>4-poots onderstel en een kuip vervaardigd uit gerecyclede materialen, gestoffeerd zitkussen, eenvoudig demonteerbaar</t>
  </si>
  <si>
    <t>4-teens kruisvoet, draaibaar en voorzien van autoreturn, kuip vervaardigd uit gerecyclede materialen, gestoffeerd zit- en rugkussen, eenvoudig demonteerbaar</t>
  </si>
  <si>
    <t>modulair en eenvoudig uitbreidbaar en aanpasbaar, geschikt voor herplaatsing binnen toekomstige kantoorindelingen, voldoet aan relevantie ARBO-, veiligheids- en ventilatienormen, duurzaam en bij voorkeur circuliar geproduceerd, uitgevoerd in hoogwaardige en onderhoudsvriendelijke materialen</t>
  </si>
  <si>
    <t xml:space="preserve">Het meubilair voor de tijldelijke huisvesting wordt bij voorkeur circulair ingezet, bijvoorbeeld door middel van huur, lease of terugkoopconstructies, zodat na afloop van de tijdelijke huisvestingsperiode geen onnodige reststromen ontstaan. Wij gaan uit van een huur en/of lease periode van 12 maanden. </t>
  </si>
  <si>
    <t>Inhuizen</t>
  </si>
  <si>
    <t xml:space="preserve">modulair op te bouwen box. Geschikt voor 2 personen, voor overleg, hybride meetings en samenwerking, hoogwaardige akoestische prestaties ten behoeve van privacy en beperking geluidsoverdracht, voorzien van akoestisch glas en akoestisch materiaal gemaakt van gereycled en te recyclen hoogwaardige akoeistsche steenwol. Voorzien van geintegreerde ventilatie en verlichting, voorzien van elektrificatie waaronder 1 stopcontact en usb-c aansluiting, mogelijkheid tot integratie van schermen en videoconferencing voorzieningen, inrichting met tafel en zitmeubilair passend bij de capaciteit van de box, verplaatsbaar en modulair opgebouwd. Box staat direct op de bestaande vloer en is rolstoel vriendelijk. Statiegeld principe waarbij elementen terugkunnen naar leverancier. </t>
  </si>
  <si>
    <t xml:space="preserve">modulair op te bouwen box. Geschikt voor 4 personen, voor overleg, hybride meetings en samenwerking, hoogwaardige akoestische prestaties ten behoeve van privacy en beperking geluidsoverdracht, voorzien van akoestisch glas en akoestisch materiaal gemaakt van gereycled en te recyclen hoogwaardige akoeistsche steenwol. Voorzien van geintegreerde ventilatie en verlichting, voorzien van elektrificatie waaronder 1 stopcontact en usb-c aansluiting, mogelijkheid tot integratie van schermen en videoconferencing voorzieningen, inrichting met tafel en zitmeubilair passend bij de capaciteit van de box, verplaatsbaar en modulair opgebouwd. Box staat direct op de bestaande vloer en is rolstoel vriendelijk. Statiegeld principe waarbij elementen terugkunnen naar leverancier. </t>
  </si>
  <si>
    <t>Huur per maand</t>
  </si>
  <si>
    <t>conform bijgevoegde tekening, inclusief benodigde apparatuur (vaatwasser, onderbouw koelkast, spoelbak voorzien van kraan met warm/koud water, aansluiting voor bestaande koffiemachine), werkblad en opbergruimte</t>
  </si>
  <si>
    <t>Wandbank ca. 4,7 m, opgebouwd uit gestoffeerde elementen, inclusief kunstlederen zitting en rug, stoffen kussens boven de rug doorlopend tot plafond en integratie van minimaal 4 stopcontacten in de plint.</t>
  </si>
  <si>
    <t>Wandopstelling conform bijgevoegde tekening, bestaande uit lockers, garderobe en geïntegreerde printervoorziening. Garderobe inclusief voldoende ophangmogelijkheden. Printervoorziening inclusief ruimte voor apparatuur, opslag van verbruiksmaterialen en geïntegreerd kabelmanagement.</t>
  </si>
  <si>
    <t xml:space="preserve">Lockers geschikt voor flexibel, niet-persoonsgebonden gebruik, bij voorkeur voorzien van elektronisch sluitingssysteem met centraal beheer en autorisatie. </t>
  </si>
  <si>
    <t>Baliemeubel conform maatwerktekening bijlage, inclusief in hoogte instelbaar en robuust werkblad, doorlopend schaamschot tot vloer, voorbereiding voor latere integratie van een scherm conform tekening, benodigde elektra- en datavoorzieningen en representatieve afwerking/materialisatie geschikt voor intensief gebruik.</t>
  </si>
  <si>
    <t>Zitmeubel centrale hal conform maatwerktekening bijlage, met comfortabele, duurzame en robuuste uitvoering geschikt voor intensief gebruik. Inclusief slijtvaste, onderhoudsvriendelijke materialen en vormgeving passend bij de architectuur en uitstraling van de hal; waar mogelijk toepassing van circulaire en duurzame materialen.</t>
  </si>
  <si>
    <r>
      <t xml:space="preserve">Maatwerkonderdelen conform omschrijving en uitgangspunten in bijlage </t>
    </r>
    <r>
      <rPr>
        <i/>
        <sz val="11"/>
        <color theme="1"/>
        <rFont val="Aptos Narrow"/>
        <family val="2"/>
        <scheme val="minor"/>
      </rPr>
      <t>Omschrijving bouwblokken</t>
    </r>
    <r>
      <rPr>
        <sz val="11"/>
        <color theme="1"/>
        <rFont val="Aptos Narrow"/>
        <family val="2"/>
        <scheme val="minor"/>
      </rPr>
      <t>. Inclusief engineering, productie, levering en montage. Materialisering en afwerking conform bijlage, met o.a. houtdecor vergelijkbaar met Egger Vicenza Oak, witte corpussen, composiet werkblad pantry, kunstleder bekleding en waterdichte binnenbakken voor plantenbakken. Materialen dienen geschikt te zijn voor intensief dagelijks gebruik, slijtvast, onderhoudsvriendelijk en passend binnen het interieurconcept. Eventuele afwijkingen/alternatieven dienen vooraf expliciet te worden gemotiveerd en aantoonbaar gelijkwaardig te zijn. Inclusief afstemming en detaillering met overige disciplines en rekening houden met eventuele toekomstige aanpassingen.</t>
    </r>
  </si>
  <si>
    <t>Projectmanagement</t>
  </si>
  <si>
    <t>Projectmanagement / Werkvoorbereiding</t>
  </si>
  <si>
    <t>Engineering maatwerk</t>
  </si>
  <si>
    <t>Productiebegeleiding</t>
  </si>
  <si>
    <t>Inmeten op locatie</t>
  </si>
  <si>
    <t>Transport</t>
  </si>
  <si>
    <t>Montage / Installatie</t>
  </si>
  <si>
    <t xml:space="preserve">Projectmanagement   </t>
  </si>
  <si>
    <t>Onderdeel</t>
  </si>
  <si>
    <t>Eenheid</t>
  </si>
  <si>
    <t>Wat omvat dit</t>
  </si>
  <si>
    <t>Totaal</t>
  </si>
  <si>
    <t xml:space="preserve">uur  </t>
  </si>
  <si>
    <t>uur</t>
  </si>
  <si>
    <t>totaal</t>
  </si>
  <si>
    <t>coordinatie, planning, overleg binnen bouwteam, werkvoorbereiding, afstemming met opdrachtgever en derden</t>
  </si>
  <si>
    <t>uitwerking maatwerk, tekeningen, details, maatvoering, technische afstemming en afstemming met interieurontwerper</t>
  </si>
  <si>
    <t>controle bestaande situatie en maatvoering voorafgaand aan productie maatwerk</t>
  </si>
  <si>
    <t>controle en begeleiding productie maatwerk, materiaal- en kleurafstemming</t>
  </si>
  <si>
    <t>transport van onderdelen naar projectlocatie (tijdelijke huisvesting en gemeentehuis na renovatie), inclusief benodigde hulpmiddelen</t>
  </si>
  <si>
    <t>naar binnen brengen, verdelen en positioneren van meubels/onderdelen (tijdelijke huisvesting en gemeentehuis na renovatie)</t>
  </si>
  <si>
    <t>montage en plaatsing van maatwerk, vaste inrichting, meubilair en overige onderdelen (tijdelijke huisvesting en gemeentehuis na renovatie)</t>
  </si>
  <si>
    <t>Kabelmanagement</t>
  </si>
  <si>
    <t>Akoestische belcel</t>
  </si>
  <si>
    <t xml:space="preserve">modulair op te bouwen box. Geschikt voor 1 persoon, voorzien van werkblad geschikt voor laptop, voorzien van elektrificatie waaronder 1 stopcontact en usb-c aansluiting, plug-and-play systeem, eenvoudig aan te sluiten op bestaande elektra- en eventueel datavoorzieningen, hoogwaardige isolatie geschikt voor het voeren van vertrouwelijke gesprekken, voorzien van akoestisch glas en akoestisch materiaal gemaakt van gereycled en te recyclen hoogwaardige akoeistsche steenwol, voorzien van geintegreerde ventilatie en verlichting, comfortabel en ergnomisch ingericht voor kortdurend gebruik, verplaatsbaar zonder ingrijpende demontage, compacte footprint passend binnen een flexibele werkomgeving. Box staat direct op de bestaande vloer en is rolstoel vriendelijk. Statiegeld principe waarbij elementen terugkunnen naar leverancier. </t>
  </si>
  <si>
    <t>Vergaderbox 6 persoons</t>
  </si>
  <si>
    <t xml:space="preserve">modulair op te bouwen box. Geschikt voor 6 personen, voor overleg, hybride meetings en samenwerking, hoogwaardige akoestische prestaties ten behoeve van privacy en beperking geluidsoverdracht, voorzien van akoestisch glas en akoestisch materiaal gemaakt van gereycled en te recyclen hoogwaardige akoeistsche steenwol. Voorzien van geintegreerde ventilatie en verlichting, voorzien van elektrificatie waaronder 1 stopcontact en usb-c aansluiting, mogelijkheid tot integratie van schermen en videoconferencing voorzieningen, inrichting met tafel en zitmeubilair passend bij de capaciteit van de box, verplaatsbaar en modulair opgebouwd. Box staat direct op de bestaande vloer en is rolstoel vriendelijk. Statiegeld principe waarbij elementen terugkunnen naar leverancier. </t>
  </si>
  <si>
    <t>Koop-Terugkoop per maand</t>
  </si>
  <si>
    <t>Onderbouwing van de opgegeven totaalprijzen:</t>
  </si>
  <si>
    <t>inclusief kabeldoorvoeren, goten en overige voorzieningen voor een nette, veilige en onderhoudsvriendelijke wegwerking van elektra- en datakabels (gemeentehuis na renovatie)</t>
  </si>
  <si>
    <t>Prijs per eenheid</t>
  </si>
  <si>
    <t>TOTAAL</t>
  </si>
  <si>
    <t>Transport Huus van de Toal</t>
  </si>
  <si>
    <t>Inhuizen Huus van de Toal</t>
  </si>
  <si>
    <t xml:space="preserve">Inschrijver dient hieronder  een onderbouwing in te dienen van de totaalprijzen voor de onderdelen Transport, Transport huus van de Toal, Inhuizen, Inhuizen Huus van de Toal en Montage / Installatie . Hieruit moet de aanbestedende dienst kunnen afleiden op basis van welke  tarieven en eenheidsprijzen en het aantal uren Inschrijver de totaalprijs heeft berekend. </t>
  </si>
  <si>
    <t>Prijsformulier Aanbesteding Vaste &amp; losse inrichting en verhuisdiensten</t>
  </si>
  <si>
    <t>Instructie</t>
  </si>
  <si>
    <t xml:space="preserve">Velden met de kleur </t>
  </si>
  <si>
    <t>dienen door Inschrijver ingevuld te worden.</t>
  </si>
  <si>
    <t>Veld met de kleur</t>
  </si>
  <si>
    <t>wordt automatisch ingevuld.</t>
  </si>
  <si>
    <t>Totaal Prijzenblad meubilair bouwblok</t>
  </si>
  <si>
    <t>Totaal Prijzenblad tijdelijke huisvest</t>
  </si>
  <si>
    <t>Totaal Prijzenblad maatwerk</t>
  </si>
  <si>
    <t>Totaal Prijzenblad projectmanagement</t>
  </si>
  <si>
    <t>Naam inschrijver:</t>
  </si>
  <si>
    <t>Voorwaarden</t>
  </si>
  <si>
    <t>2. Alle bedragen dienen te worden afgegeven in Euro exclusief btw. De geoffreerde prijzen zijn in ieder geval, voor zover van toepassing, inclusief kosten voor licenties, hosting, domeinnamen, bestelkosten, verwijderingsbijdrage, vervoerskosten, salariskosten, overheadkosten, kosten voor ondersteunend werk, kosten voor gebruik van apparatuur, kosten voor afvoer van verpakkingsmateriaal, reis en verblijfskosten, parkeerkosten, voorrijkosten, installatiekosten, verzekeringen, winst en alle verdere bijkomende kosten.</t>
  </si>
  <si>
    <t xml:space="preserve">1. De aangeboden inschrijfprijs dekt alle vereisten en specificaties die zijn vermeld in de vereisten en specificaties in de Aanbestedingssleidraad, inclusief alle bijgevoegde documenten voor zover ze betrekking hebben op de Opdracht. </t>
  </si>
  <si>
    <t>3. De Inschrijfprijs betreft de uitvoering van de Opdracht. De Inschrijfprijs mag niet boven het plafondbedrag liggen, dat is vastgesteld voor deze aanbesteding (zie Aanbestedingsleidraad).</t>
  </si>
  <si>
    <t>4. Het is niet toegestaan om strategisch, manipulatief of irreëel in te schrijven. Inschrijver die als beoogd Opdrachtnemer de Verificatiefase in gaat dient die fase aan te kunnen tonen dat de door hem gehanteerde bedragen en de aannames waarop het aanbod is gebaseerd, marktconform en realistisch zijn.</t>
  </si>
  <si>
    <t>5. Inschrijver wordt verzocht alle in het prijzenblad opgenomen onderdelen afzonderlijk te prijzen en hierbij de gevraagde eenheden en aantallen aan te houden. De prijzen moeten worden opgenomen exclusief BTW.</t>
  </si>
  <si>
    <t>8. De gemeente behoudt zich het recht voor om gedurende het project af te wijken van de uitvraag en/of de opgenomen aantallen. De daadwerkelijk af te nemen aantallen en onderdelen kunnen derhalve afwijken van het prijzenblad. Eventuele meer- of minderleveringen worden afgerekend op basis van de in het prijzenblad opgenomen eenheidsprijzen, tenzij anders overeengekomen. Aan de opgenomen aantallen kan geen afnamegarantie worden ontleend.</t>
  </si>
  <si>
    <t xml:space="preserve">9. De kosten voor de concretiseringsfase behoren tot de Inschrijfprijs, omdat dit voorbereidende werkzaamheden zijn voor de uitvoering van de Opdracht (zijnde werkzaamheden die bij een reguliere aanbesteding zonder Concretiseringsfase direct na gunning uitgevoerd zouden worden). </t>
  </si>
  <si>
    <r>
      <rPr>
        <b/>
        <sz val="9"/>
        <color rgb="FF000000"/>
        <rFont val="Arial"/>
        <family val="2"/>
      </rPr>
      <t>Prijsonderbouwing:</t>
    </r>
    <r>
      <rPr>
        <sz val="9"/>
        <color rgb="FF000000"/>
        <rFont val="Arial"/>
        <family val="2"/>
      </rPr>
      <t xml:space="preserve"> Inschrijvers moeten in Prijzenblad projectmanagement een onderbouwing toevoegen waaruit duidelijk kan worden afgeleid op basis van welke tarieven en prijzen de totaalprijs is berekend. Het tabblad is op dat onderdeel blanco gelaten; het is aan Inschrijver om hier zelf invulling aan te geven. Deze onderbouwing zal als basis dienen voor de Verificatie- en Concretiseringsfase waarin de beoogd Opdrachtnemer desgevraagd verdere inzage moet geven. Deze tarieven en eenheidsprijzen dienen ook als basis voor de berekening van onvoorziene situaties en eventuele extra wensen/wijzigingen van Opdrachtgever.</t>
    </r>
  </si>
  <si>
    <r>
      <t xml:space="preserve">6. De omschrijvingen van de maatwerkonderdelen zijn opgenomen in de bijlage 2 </t>
    </r>
    <r>
      <rPr>
        <i/>
        <sz val="10"/>
        <color theme="1"/>
        <rFont val="Arial"/>
        <family val="2"/>
      </rPr>
      <t xml:space="preserve"> Eisen en randvoorwaarden los meubilair en maatwerk</t>
    </r>
    <r>
      <rPr>
        <sz val="10"/>
        <color theme="1"/>
        <rFont val="Arial"/>
        <family val="2"/>
      </rPr>
      <t>. Deze bijlage maakt integraal onderdeel uit van de uitvraag.</t>
    </r>
  </si>
  <si>
    <r>
      <t xml:space="preserve">7. De </t>
    </r>
    <r>
      <rPr>
        <b/>
        <sz val="10"/>
        <color theme="1"/>
        <rFont val="Arial"/>
        <family val="2"/>
      </rPr>
      <t>belboxen</t>
    </r>
    <r>
      <rPr>
        <sz val="10"/>
        <color theme="1"/>
        <rFont val="Arial"/>
        <family val="2"/>
      </rPr>
      <t xml:space="preserve"> worden als onderdeel van de bouwblokken uitgevraagd, maar zullen reeds tijdens de periode van tijdelijke huisvesting worden ingezet. Voor de </t>
    </r>
    <r>
      <rPr>
        <b/>
        <sz val="10"/>
        <color theme="1"/>
        <rFont val="Arial"/>
        <family val="2"/>
      </rPr>
      <t>vergaderboxen</t>
    </r>
    <r>
      <rPr>
        <sz val="10"/>
        <color theme="1"/>
        <rFont val="Arial"/>
        <family val="2"/>
      </rPr>
      <t xml:space="preserve"> wordt zowel een koop- als huurprijs uitgevraagd. Inschrijver dient voor beide varianten een prijs per box per maand op te geven. Bij de koopvariant wordt uitgegaan van een gebruiksperiode van 12 maanden, waarna de mogelijkheid bestaat om de boxen via een terugkooplevering aan de leverancier retour te leveren. Inschrijver dient in de prijsopgave aan te geven onder welke voorwaarden en tegen welke waarde de terugkoop na 12 maanden kan plaatsvinden.</t>
    </r>
  </si>
  <si>
    <t>Ondertekening:</t>
  </si>
  <si>
    <t>Naam ondertekenaar:</t>
  </si>
  <si>
    <t>Functie ondertekenaar:</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</si>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</sst>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413]\ * #,##0.00_ ;_ [$€-413]\ * \-#,##0.00_ ;_ [$€-413]\ * &quot;-&quot;??_ ;_ @_ "/>
  </numFmts>
  <fonts count="21" x14ac:knownFonts="1">
    <font>
      <sz val="11"/>
      <color theme="1"/>
      <name val="Aptos Narrow"/>
      <family val="2"/>
      <scheme val="minor"/>
    </font>
    <font>
      <b/>
      <sz val="11"/>
      <color theme="1"/>
      <name val="Aptos Narrow"/>
      <family val="2"/>
      <scheme val="minor"/>
    </font>
    <font>
      <sz val="10"/>
      <color theme="1"/>
      <name val="Arial"/>
      <family val="2"/>
    </font>
    <font>
      <i/>
      <sz val="11"/>
      <color theme="1"/>
      <name val="Aptos Narrow"/>
      <family val="2"/>
      <scheme val="minor"/>
    </font>
    <font>
      <b/>
      <sz val="11"/>
      <color theme="1"/>
      <name val="Aptos Narrow"/>
      <family val="2"/>
      <scheme val="minor"/>
    </font>
    <font>
      <sz val="9"/>
      <color theme="1"/>
      <name val="Arial"/>
      <family val="2"/>
    </font>
    <font>
      <b/>
      <sz val="9"/>
      <name val="Arial"/>
      <family val="2"/>
    </font>
    <font>
      <sz val="9"/>
      <color rgb="FFFF0000"/>
      <name val="Arial"/>
      <family val="2"/>
    </font>
    <font>
      <b/>
      <sz val="12"/>
      <color theme="1"/>
      <name val="Arial"/>
      <family val="2"/>
    </font>
    <font>
      <b/>
      <sz val="10"/>
      <color theme="1"/>
      <name val="Arial"/>
      <family val="2"/>
    </font>
    <font>
      <i/>
      <sz val="9"/>
      <color theme="1"/>
      <name val="Arial"/>
      <family val="2"/>
    </font>
    <font>
      <i/>
      <sz val="9"/>
      <color rgb="FFFF0000"/>
      <name val="Arial"/>
      <family val="2"/>
    </font>
    <font>
      <sz val="9"/>
      <color rgb="FF000000"/>
      <name val="Arial"/>
      <family val="2"/>
    </font>
    <font>
      <b/>
      <sz val="9"/>
      <color rgb="FF000000"/>
      <name val="Arial"/>
      <family val="2"/>
    </font>
    <font>
      <sz val="9"/>
      <name val="Arial"/>
      <family val="2"/>
    </font>
    <font>
      <b/>
      <sz val="9"/>
      <color theme="0"/>
      <name val="Arial"/>
      <family val="2"/>
    </font>
    <font>
      <b/>
      <sz val="12"/>
      <color theme="0"/>
      <name val="Arial"/>
      <family val="2"/>
    </font>
    <font>
      <i/>
      <sz val="10"/>
      <color theme="1"/>
      <name val="Arial"/>
      <family val="2"/>
    </font>
    <font>
      <sz val="10"/>
      <color theme="1"/>
      <name val="Aptos Narrow"/>
      <family val="2"/>
      <scheme val="minor"/>
    </font>
    <font>
      <b/>
      <sz val="10"/>
      <color theme="0"/>
      <name val="Arial"/>
      <family val="2"/>
    </font>
    <font>
      <u/>
      <sz val="10"/>
      <color theme="1"/>
      <name val="Arial"/>
      <family val="2"/>
    </font>
  </fonts>
  <fills count="8">
    <fill>
      <patternFill patternType="none"/>
    </fill>
    <fill>
      <patternFill patternType="gray125"/>
    </fill>
    <fill>
      <patternFill patternType="solid">
        <fgColor rgb="FF339966"/>
        <bgColor indexed="64"/>
      </patternFill>
    </fill>
    <fill>
      <patternFill patternType="solid">
        <fgColor rgb="FF63CB97"/>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bgColor indexed="64"/>
      </patternFill>
    </fill>
    <fill>
      <patternFill patternType="solid">
        <fgColor rgb="FFFF000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77">
    <xf numFmtId="0" fontId="0" fillId="0" borderId="0" xfId="0"/>
    <xf numFmtId="0" fontId="1" fillId="3" borderId="1" xfId="0" applyFont="1" applyFill="1" applyBorder="1"/>
    <xf numFmtId="0" fontId="1" fillId="2" borderId="1" xfId="0" applyFont="1" applyFill="1" applyBorder="1"/>
    <xf numFmtId="0" fontId="0" fillId="0" borderId="1" xfId="0" applyBorder="1"/>
    <xf numFmtId="0" fontId="1" fillId="0" borderId="0" xfId="0" applyFont="1"/>
    <xf numFmtId="0" fontId="1" fillId="3" borderId="2" xfId="0" applyFont="1" applyFill="1" applyBorder="1"/>
    <xf numFmtId="0" fontId="1" fillId="3" borderId="1" xfId="0" applyFont="1" applyFill="1" applyBorder="1" applyAlignment="1">
      <alignment wrapText="1"/>
    </xf>
    <xf numFmtId="0" fontId="1" fillId="2" borderId="1" xfId="0" applyFont="1" applyFill="1" applyBorder="1" applyAlignment="1">
      <alignment wrapText="1"/>
    </xf>
    <xf numFmtId="0" fontId="0" fillId="0" borderId="1" xfId="0" applyBorder="1" applyAlignment="1">
      <alignment wrapText="1"/>
    </xf>
    <xf numFmtId="0" fontId="0" fillId="0" borderId="0" xfId="0" applyAlignment="1">
      <alignment wrapText="1"/>
    </xf>
    <xf numFmtId="0" fontId="0" fillId="0" borderId="1" xfId="0" applyBorder="1" applyAlignment="1">
      <alignment vertical="top" wrapText="1"/>
    </xf>
    <xf numFmtId="0" fontId="2" fillId="0" borderId="0" xfId="0" applyFont="1" applyAlignment="1">
      <alignment vertical="center"/>
    </xf>
    <xf numFmtId="0" fontId="0" fillId="0" borderId="1" xfId="0" applyBorder="1" applyAlignment="1">
      <alignment vertical="top"/>
    </xf>
    <xf numFmtId="0" fontId="0" fillId="3" borderId="1" xfId="0" applyFill="1" applyBorder="1"/>
    <xf numFmtId="0" fontId="4" fillId="4" borderId="1" xfId="0" applyFont="1" applyFill="1" applyBorder="1"/>
    <xf numFmtId="0" fontId="0" fillId="4" borderId="1" xfId="0" applyFill="1" applyBorder="1" applyAlignment="1">
      <alignment wrapText="1"/>
    </xf>
    <xf numFmtId="0" fontId="4" fillId="0" borderId="1" xfId="0" applyFont="1" applyBorder="1"/>
    <xf numFmtId="0" fontId="5" fillId="0" borderId="0" xfId="0" applyFont="1" applyAlignment="1">
      <alignment vertical="top"/>
    </xf>
    <xf numFmtId="0" fontId="5" fillId="0" borderId="0" xfId="0" applyFont="1"/>
    <xf numFmtId="0" fontId="0" fillId="2" borderId="0" xfId="0" applyFill="1"/>
    <xf numFmtId="164" fontId="4" fillId="5" borderId="1" xfId="0" applyNumberFormat="1" applyFont="1" applyFill="1" applyBorder="1"/>
    <xf numFmtId="164" fontId="0" fillId="5" borderId="1" xfId="0" applyNumberFormat="1" applyFill="1" applyBorder="1"/>
    <xf numFmtId="164" fontId="0" fillId="5" borderId="1" xfId="0" applyNumberFormat="1" applyFill="1" applyBorder="1" applyAlignment="1">
      <alignment vertical="top"/>
    </xf>
    <xf numFmtId="0" fontId="0" fillId="0" borderId="1" xfId="0" applyBorder="1" applyProtection="1">
      <protection locked="0"/>
    </xf>
    <xf numFmtId="164" fontId="0" fillId="0" borderId="1" xfId="0" applyNumberFormat="1" applyBorder="1" applyProtection="1">
      <protection locked="0"/>
    </xf>
    <xf numFmtId="0" fontId="0" fillId="0" borderId="0" xfId="0" applyProtection="1">
      <protection locked="0"/>
    </xf>
    <xf numFmtId="0" fontId="1" fillId="0" borderId="1" xfId="0" applyFont="1" applyBorder="1" applyProtection="1">
      <protection locked="0"/>
    </xf>
    <xf numFmtId="0" fontId="1" fillId="3" borderId="1" xfId="0" applyFont="1" applyFill="1" applyBorder="1" applyProtection="1">
      <protection locked="0"/>
    </xf>
    <xf numFmtId="0" fontId="1" fillId="2" borderId="1" xfId="0" applyFont="1" applyFill="1" applyBorder="1" applyProtection="1">
      <protection locked="0"/>
    </xf>
    <xf numFmtId="0" fontId="8" fillId="0" borderId="0" xfId="0" applyFont="1" applyAlignment="1" applyProtection="1">
      <alignment horizontal="left" vertical="center"/>
      <protection locked="0"/>
    </xf>
    <xf numFmtId="0" fontId="6" fillId="0" borderId="0" xfId="0" applyFont="1" applyAlignment="1" applyProtection="1">
      <alignment horizontal="left" vertical="top"/>
      <protection locked="0"/>
    </xf>
    <xf numFmtId="0" fontId="7" fillId="0" borderId="0" xfId="0" applyFont="1" applyAlignment="1" applyProtection="1">
      <alignment vertical="top"/>
      <protection locked="0"/>
    </xf>
    <xf numFmtId="0" fontId="5" fillId="0" borderId="0" xfId="0" applyFont="1" applyAlignment="1" applyProtection="1">
      <alignment vertical="top"/>
      <protection locked="0"/>
    </xf>
    <xf numFmtId="0" fontId="5" fillId="0" borderId="0" xfId="0" applyFont="1" applyProtection="1">
      <protection locked="0"/>
    </xf>
    <xf numFmtId="0" fontId="9" fillId="0" borderId="0" xfId="0" applyFont="1" applyAlignment="1" applyProtection="1">
      <alignment horizontal="left" vertical="center"/>
      <protection locked="0"/>
    </xf>
    <xf numFmtId="0" fontId="11" fillId="0" borderId="2" xfId="0" applyFont="1" applyBorder="1" applyAlignment="1" applyProtection="1">
      <alignment vertical="top"/>
      <protection locked="0"/>
    </xf>
    <xf numFmtId="0" fontId="10" fillId="5" borderId="1" xfId="0" applyFont="1" applyFill="1" applyBorder="1" applyAlignment="1" applyProtection="1">
      <alignment vertical="top"/>
      <protection locked="0"/>
    </xf>
    <xf numFmtId="0" fontId="19" fillId="6" borderId="9" xfId="0" applyFont="1" applyFill="1" applyBorder="1" applyAlignment="1" applyProtection="1">
      <alignment horizontal="center" vertical="center"/>
      <protection locked="0"/>
    </xf>
    <xf numFmtId="0" fontId="2" fillId="0" borderId="0" xfId="0" applyFont="1" applyAlignment="1" applyProtection="1">
      <alignment horizontal="left" vertical="center" wrapText="1"/>
      <protection locked="0"/>
    </xf>
    <xf numFmtId="0" fontId="14" fillId="0" borderId="0" xfId="0" applyFont="1" applyAlignment="1" applyProtection="1">
      <alignment horizontal="left" vertical="top"/>
      <protection locked="0"/>
    </xf>
    <xf numFmtId="0" fontId="2" fillId="0" borderId="0" xfId="0" applyFont="1" applyAlignment="1" applyProtection="1">
      <alignment vertical="center" wrapText="1"/>
      <protection locked="0"/>
    </xf>
    <xf numFmtId="0" fontId="0" fillId="0" borderId="0" xfId="0" applyAlignment="1" applyProtection="1">
      <alignment vertical="top"/>
      <protection locked="0"/>
    </xf>
    <xf numFmtId="0" fontId="18" fillId="0" borderId="0" xfId="0" applyFont="1" applyProtection="1">
      <protection locked="0"/>
    </xf>
    <xf numFmtId="0" fontId="0" fillId="7" borderId="0" xfId="0" applyFill="1"/>
    <xf numFmtId="0" fontId="0" fillId="7" borderId="0" xfId="0" applyFill="1" applyProtection="1">
      <protection locked="0"/>
    </xf>
    <xf numFmtId="164" fontId="0" fillId="0" borderId="1" xfId="0" applyNumberFormat="1" applyBorder="1" applyAlignment="1" applyProtection="1">
      <alignment vertical="top"/>
      <protection locked="0"/>
    </xf>
    <xf numFmtId="0" fontId="1" fillId="3" borderId="2" xfId="0" applyFont="1" applyFill="1" applyBorder="1" applyProtection="1">
      <protection locked="0"/>
    </xf>
    <xf numFmtId="164" fontId="0" fillId="0" borderId="1" xfId="0" applyNumberFormat="1" applyBorder="1" applyAlignment="1" applyProtection="1">
      <alignment horizontal="right" vertical="top"/>
      <protection locked="0"/>
    </xf>
    <xf numFmtId="0" fontId="20" fillId="0" borderId="0" xfId="0" applyFont="1" applyAlignment="1" applyProtection="1">
      <alignment vertical="top"/>
      <protection locked="0"/>
    </xf>
    <xf numFmtId="0" fontId="10" fillId="0" borderId="3" xfId="0" applyFont="1" applyBorder="1" applyAlignment="1" applyProtection="1">
      <alignment horizontal="left" vertical="top"/>
      <protection locked="0"/>
    </xf>
    <xf numFmtId="0" fontId="10" fillId="0" borderId="4" xfId="0" applyFont="1" applyBorder="1" applyAlignment="1" applyProtection="1">
      <alignment horizontal="left" vertical="top"/>
      <protection locked="0"/>
    </xf>
    <xf numFmtId="0" fontId="10" fillId="0" borderId="5" xfId="0" applyFont="1" applyBorder="1" applyAlignment="1" applyProtection="1">
      <alignment horizontal="left" vertical="top"/>
      <protection locked="0"/>
    </xf>
    <xf numFmtId="0" fontId="12" fillId="0" borderId="3" xfId="0" applyFont="1" applyBorder="1" applyAlignment="1" applyProtection="1">
      <alignment horizontal="left" vertical="top" wrapText="1"/>
      <protection locked="0"/>
    </xf>
    <xf numFmtId="0" fontId="12" fillId="0" borderId="5" xfId="0" applyFont="1" applyBorder="1" applyAlignment="1" applyProtection="1">
      <alignment horizontal="left" vertical="top" wrapText="1"/>
      <protection locked="0"/>
    </xf>
    <xf numFmtId="0" fontId="12" fillId="0" borderId="4" xfId="0" applyFont="1" applyBorder="1" applyAlignment="1" applyProtection="1">
      <alignment horizontal="left" vertical="top" wrapText="1"/>
      <protection locked="0"/>
    </xf>
    <xf numFmtId="0" fontId="6" fillId="0" borderId="0" xfId="0" applyFont="1" applyAlignment="1" applyProtection="1">
      <alignment horizontal="left" vertical="top"/>
      <protection locked="0"/>
    </xf>
    <xf numFmtId="0" fontId="16" fillId="6" borderId="10" xfId="0" applyFont="1" applyFill="1" applyBorder="1" applyAlignment="1" applyProtection="1">
      <alignment horizontal="center" vertical="center"/>
      <protection locked="0"/>
    </xf>
    <xf numFmtId="0" fontId="15" fillId="6" borderId="11" xfId="0" applyFont="1" applyFill="1" applyBorder="1" applyAlignment="1" applyProtection="1">
      <alignment horizontal="center" vertical="center"/>
      <protection locked="0"/>
    </xf>
    <xf numFmtId="0" fontId="15" fillId="6" borderId="12" xfId="0" applyFont="1" applyFill="1" applyBorder="1" applyAlignment="1" applyProtection="1">
      <alignment horizontal="center" vertical="center"/>
      <protection locked="0"/>
    </xf>
    <xf numFmtId="0" fontId="15" fillId="6" borderId="13" xfId="0" applyFont="1" applyFill="1" applyBorder="1" applyAlignment="1" applyProtection="1">
      <alignment horizontal="center" vertical="center"/>
      <protection locked="0"/>
    </xf>
    <xf numFmtId="0" fontId="15" fillId="6" borderId="14" xfId="0" applyFont="1" applyFill="1" applyBorder="1" applyAlignment="1" applyProtection="1">
      <alignment horizontal="center" vertical="center"/>
      <protection locked="0"/>
    </xf>
    <xf numFmtId="0" fontId="15" fillId="6" borderId="15" xfId="0" applyFont="1" applyFill="1" applyBorder="1" applyAlignment="1" applyProtection="1">
      <alignment horizontal="center" vertical="center"/>
      <protection locked="0"/>
    </xf>
    <xf numFmtId="0" fontId="10" fillId="0" borderId="2" xfId="0" applyFont="1" applyBorder="1" applyAlignment="1" applyProtection="1">
      <alignment horizontal="left" vertical="top"/>
      <protection locked="0"/>
    </xf>
    <xf numFmtId="0" fontId="8" fillId="0" borderId="0" xfId="0" applyFont="1" applyAlignment="1" applyProtection="1">
      <alignment horizontal="left" vertical="top"/>
      <protection locked="0"/>
    </xf>
    <xf numFmtId="0" fontId="5" fillId="0" borderId="6" xfId="0" applyFont="1" applyBorder="1" applyAlignment="1" applyProtection="1">
      <alignment horizontal="left" vertical="top"/>
      <protection locked="0"/>
    </xf>
    <xf numFmtId="0" fontId="5" fillId="0" borderId="7" xfId="0" applyFont="1" applyBorder="1" applyAlignment="1" applyProtection="1">
      <alignment horizontal="left" vertical="top"/>
      <protection locked="0"/>
    </xf>
    <xf numFmtId="0" fontId="5" fillId="0" borderId="8" xfId="0" applyFont="1" applyBorder="1" applyAlignment="1" applyProtection="1">
      <alignment horizontal="left" vertical="top"/>
      <protection locked="0"/>
    </xf>
    <xf numFmtId="0" fontId="2" fillId="0" borderId="0" xfId="0" applyFont="1" applyAlignment="1" applyProtection="1">
      <alignment vertical="top"/>
      <protection locked="0"/>
    </xf>
    <xf numFmtId="0" fontId="5" fillId="0" borderId="16" xfId="0" applyFont="1" applyBorder="1" applyAlignment="1" applyProtection="1">
      <alignment vertical="top"/>
      <protection locked="0"/>
    </xf>
    <xf numFmtId="0" fontId="5" fillId="0" borderId="17" xfId="0" applyFont="1" applyBorder="1" applyAlignment="1" applyProtection="1">
      <alignment vertical="top"/>
      <protection locked="0"/>
    </xf>
    <xf numFmtId="0" fontId="5" fillId="0" borderId="18" xfId="0" applyFont="1" applyBorder="1" applyAlignment="1" applyProtection="1">
      <alignment vertical="top"/>
      <protection locked="0"/>
    </xf>
    <xf numFmtId="0" fontId="5" fillId="0" borderId="19" xfId="0" applyFont="1" applyBorder="1" applyAlignment="1" applyProtection="1">
      <alignment vertical="top"/>
      <protection locked="0"/>
    </xf>
    <xf numFmtId="0" fontId="5" fillId="0" borderId="0" xfId="0" applyFont="1" applyAlignment="1" applyProtection="1">
      <alignment vertical="top"/>
      <protection locked="0"/>
    </xf>
    <xf numFmtId="0" fontId="5" fillId="0" borderId="20" xfId="0" applyFont="1" applyBorder="1" applyAlignment="1" applyProtection="1">
      <alignment vertical="top"/>
      <protection locked="0"/>
    </xf>
    <xf numFmtId="0" fontId="5" fillId="0" borderId="21" xfId="0" applyFont="1" applyBorder="1" applyAlignment="1" applyProtection="1">
      <alignment vertical="top"/>
      <protection locked="0"/>
    </xf>
    <xf numFmtId="0" fontId="5" fillId="0" borderId="22" xfId="0" applyFont="1" applyBorder="1" applyAlignment="1" applyProtection="1">
      <alignment vertical="top"/>
      <protection locked="0"/>
    </xf>
    <xf numFmtId="0" fontId="5" fillId="0" borderId="23" xfId="0" applyFont="1" applyBorder="1" applyAlignment="1" applyProtection="1">
      <alignment vertical="top"/>
      <protection locked="0"/>
    </xf>
  </cellXfs>
  <cellStyles count="1">
    <cellStyle name="Standaard" xfId="0" builtinId="0"/>
  </cellStyles>
  <dxfs count="0"/>
  <tableStyles count="0" defaultTableStyle="TableStyleMedium2" defaultPivotStyle="PivotStyleLight16"/>
  <colors>
    <mruColors>
      <color rgb="FF339966"/>
      <color rgb="FF63CB97"/>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BC788-72C0-41B1-B12B-0932F4AEAD30}">
  <dimension ref="A1:P20"/>
  <sheetViews>
    <sheetView showGridLines="0" topLeftCell="A16" zoomScale="150" zoomScaleNormal="150" workbookViewId="0">
      <selection activeCell="G13" sqref="G13"/>
    </sheetView>
  </sheetViews>
  <sheetFormatPr baseColWidth="10" defaultColWidth="8.83203125" defaultRowHeight="15" x14ac:dyDescent="0.2"/>
  <cols>
    <col min="1" max="1" width="70.1640625" style="25" customWidth="1"/>
    <col min="2" max="2" width="8.5" style="25" hidden="1" customWidth="1"/>
    <col min="3" max="3" width="8.83203125" style="25" customWidth="1"/>
    <col min="4" max="16384" width="8.83203125" style="25"/>
  </cols>
  <sheetData>
    <row r="1" spans="1:16" s="33" customFormat="1" ht="17" thickBot="1" x14ac:dyDescent="0.2">
      <c r="A1" s="29" t="s">
        <v>133</v>
      </c>
      <c r="B1" s="55"/>
      <c r="C1" s="55"/>
      <c r="D1" s="55"/>
      <c r="E1" s="55"/>
      <c r="F1" s="55"/>
      <c r="G1" s="55"/>
      <c r="H1" s="55"/>
      <c r="I1" s="55"/>
      <c r="J1" s="31"/>
      <c r="K1" s="32"/>
      <c r="L1" s="32"/>
      <c r="M1" s="32"/>
      <c r="N1" s="32"/>
      <c r="O1" s="32"/>
      <c r="P1" s="32"/>
    </row>
    <row r="2" spans="1:16" s="33" customFormat="1" ht="17" thickBot="1" x14ac:dyDescent="0.2">
      <c r="A2" s="63" t="s">
        <v>143</v>
      </c>
      <c r="B2" s="63"/>
      <c r="C2" s="64"/>
      <c r="D2" s="65"/>
      <c r="E2" s="65"/>
      <c r="F2" s="65"/>
      <c r="G2" s="65"/>
      <c r="H2" s="66"/>
      <c r="I2" s="30"/>
      <c r="J2" s="31"/>
      <c r="K2" s="32"/>
      <c r="L2" s="32"/>
      <c r="M2" s="32"/>
      <c r="N2" s="32"/>
      <c r="O2" s="32"/>
      <c r="P2" s="32"/>
    </row>
    <row r="3" spans="1:16" s="33" customFormat="1" ht="14" thickBot="1" x14ac:dyDescent="0.2">
      <c r="A3" s="34"/>
      <c r="B3" s="30"/>
      <c r="C3" s="30"/>
      <c r="D3" s="30"/>
      <c r="E3" s="30"/>
      <c r="F3" s="30"/>
      <c r="G3" s="30"/>
      <c r="H3" s="30"/>
      <c r="I3" s="30"/>
      <c r="J3" s="31"/>
      <c r="K3" s="32"/>
      <c r="L3" s="32"/>
      <c r="M3" s="32"/>
      <c r="N3" s="32"/>
      <c r="O3" s="32"/>
      <c r="P3" s="32"/>
    </row>
    <row r="4" spans="1:16" s="33" customFormat="1" ht="12" x14ac:dyDescent="0.15">
      <c r="A4" s="56" t="s">
        <v>134</v>
      </c>
      <c r="B4" s="57"/>
      <c r="C4" s="57"/>
      <c r="D4" s="57"/>
      <c r="E4" s="57"/>
      <c r="F4" s="57"/>
      <c r="G4" s="57"/>
      <c r="H4" s="58"/>
      <c r="I4" s="30"/>
      <c r="J4" s="31"/>
      <c r="K4" s="32"/>
      <c r="L4" s="32"/>
      <c r="M4" s="32"/>
      <c r="N4" s="32"/>
      <c r="O4" s="32"/>
      <c r="P4" s="32"/>
    </row>
    <row r="5" spans="1:16" s="33" customFormat="1" ht="13" thickBot="1" x14ac:dyDescent="0.2">
      <c r="A5" s="59"/>
      <c r="B5" s="60"/>
      <c r="C5" s="60"/>
      <c r="D5" s="60"/>
      <c r="E5" s="60"/>
      <c r="F5" s="60"/>
      <c r="G5" s="60"/>
      <c r="H5" s="61"/>
      <c r="I5" s="30"/>
      <c r="J5" s="31"/>
      <c r="K5" s="32"/>
      <c r="L5" s="32"/>
      <c r="M5" s="32"/>
      <c r="N5" s="32"/>
      <c r="O5" s="32"/>
      <c r="P5" s="32"/>
    </row>
    <row r="6" spans="1:16" s="33" customFormat="1" ht="12" x14ac:dyDescent="0.15">
      <c r="A6" s="62" t="s">
        <v>135</v>
      </c>
      <c r="B6" s="62"/>
      <c r="C6" s="35"/>
      <c r="D6" s="62" t="s">
        <v>136</v>
      </c>
      <c r="E6" s="62"/>
      <c r="F6" s="62"/>
      <c r="G6" s="62"/>
      <c r="H6" s="62"/>
      <c r="I6" s="30"/>
      <c r="J6" s="31"/>
      <c r="K6" s="32"/>
      <c r="L6" s="32"/>
      <c r="M6" s="32"/>
      <c r="N6" s="32"/>
      <c r="O6" s="32"/>
      <c r="P6" s="32"/>
    </row>
    <row r="7" spans="1:16" s="33" customFormat="1" ht="12" x14ac:dyDescent="0.15">
      <c r="A7" s="49" t="s">
        <v>137</v>
      </c>
      <c r="B7" s="50"/>
      <c r="C7" s="36"/>
      <c r="D7" s="49" t="s">
        <v>138</v>
      </c>
      <c r="E7" s="51"/>
      <c r="F7" s="51"/>
      <c r="G7" s="51"/>
      <c r="H7" s="50"/>
      <c r="I7" s="30"/>
      <c r="J7" s="31"/>
      <c r="K7" s="32"/>
      <c r="L7" s="32"/>
      <c r="M7" s="32"/>
      <c r="N7" s="32"/>
      <c r="O7" s="32"/>
      <c r="P7" s="32"/>
    </row>
    <row r="8" spans="1:16" s="33" customFormat="1" ht="57" customHeight="1" x14ac:dyDescent="0.15">
      <c r="A8" s="52" t="s">
        <v>152</v>
      </c>
      <c r="B8" s="53"/>
      <c r="C8" s="53"/>
      <c r="D8" s="53"/>
      <c r="E8" s="53"/>
      <c r="F8" s="53"/>
      <c r="G8" s="53"/>
      <c r="H8" s="54"/>
      <c r="I8" s="30"/>
      <c r="J8" s="31"/>
      <c r="K8" s="32"/>
      <c r="L8" s="32"/>
      <c r="M8" s="32"/>
      <c r="N8" s="32"/>
      <c r="O8" s="32"/>
      <c r="P8" s="32"/>
    </row>
    <row r="9" spans="1:16" s="33" customFormat="1" ht="14" thickBot="1" x14ac:dyDescent="0.2">
      <c r="A9" s="34"/>
      <c r="B9" s="30"/>
      <c r="C9" s="30"/>
      <c r="D9" s="30"/>
      <c r="E9" s="30"/>
      <c r="F9" s="30"/>
      <c r="G9" s="30"/>
      <c r="H9" s="30"/>
      <c r="I9" s="30"/>
      <c r="J9" s="31"/>
      <c r="K9" s="32"/>
      <c r="L9" s="32"/>
      <c r="M9" s="32"/>
      <c r="N9" s="32"/>
      <c r="O9" s="32"/>
      <c r="P9" s="32"/>
    </row>
    <row r="10" spans="1:16" s="33" customFormat="1" ht="14" thickBot="1" x14ac:dyDescent="0.2">
      <c r="A10" s="37" t="s">
        <v>144</v>
      </c>
      <c r="B10" s="30"/>
      <c r="C10" s="30"/>
      <c r="D10" s="30"/>
      <c r="E10" s="30"/>
      <c r="F10" s="30"/>
      <c r="G10" s="30"/>
      <c r="H10" s="30"/>
      <c r="I10" s="30"/>
      <c r="J10" s="31"/>
      <c r="K10" s="32"/>
      <c r="L10" s="32"/>
      <c r="M10" s="32"/>
      <c r="N10" s="32"/>
      <c r="O10" s="32"/>
      <c r="P10" s="32"/>
    </row>
    <row r="11" spans="1:16" s="33" customFormat="1" ht="42" x14ac:dyDescent="0.15">
      <c r="A11" s="38" t="s">
        <v>146</v>
      </c>
      <c r="B11" s="30"/>
      <c r="C11" s="30"/>
      <c r="D11" s="30"/>
      <c r="E11" s="30"/>
      <c r="F11" s="30"/>
      <c r="G11" s="30"/>
      <c r="H11" s="30"/>
      <c r="I11" s="30"/>
      <c r="J11" s="31"/>
      <c r="K11" s="32"/>
      <c r="L11" s="32"/>
      <c r="M11" s="32"/>
      <c r="N11" s="32"/>
      <c r="O11" s="32"/>
      <c r="P11" s="32"/>
    </row>
    <row r="12" spans="1:16" s="33" customFormat="1" ht="93" customHeight="1" x14ac:dyDescent="0.15">
      <c r="A12" s="38" t="s">
        <v>145</v>
      </c>
      <c r="B12" s="30"/>
      <c r="C12" s="30"/>
      <c r="D12" s="30"/>
      <c r="E12" s="30"/>
      <c r="F12" s="30"/>
      <c r="G12" s="30"/>
      <c r="H12" s="30"/>
      <c r="I12" s="30"/>
      <c r="J12" s="31"/>
      <c r="K12" s="32"/>
      <c r="L12" s="32"/>
      <c r="M12" s="32"/>
      <c r="N12" s="32"/>
      <c r="O12" s="32"/>
      <c r="P12" s="32"/>
    </row>
    <row r="13" spans="1:16" s="33" customFormat="1" ht="60" customHeight="1" x14ac:dyDescent="0.15">
      <c r="A13" s="38" t="s">
        <v>147</v>
      </c>
      <c r="B13" s="39"/>
      <c r="C13" s="39"/>
      <c r="D13" s="39"/>
      <c r="E13" s="39"/>
      <c r="F13" s="39"/>
      <c r="G13" s="39"/>
      <c r="H13" s="39"/>
      <c r="I13" s="39"/>
      <c r="J13" s="31"/>
      <c r="K13" s="32"/>
      <c r="L13" s="32"/>
      <c r="M13" s="32"/>
      <c r="N13" s="32"/>
      <c r="O13" s="32"/>
      <c r="P13" s="32"/>
    </row>
    <row r="14" spans="1:16" s="33" customFormat="1" ht="62" customHeight="1" x14ac:dyDescent="0.15">
      <c r="A14" s="38" t="s">
        <v>148</v>
      </c>
      <c r="B14" s="30"/>
      <c r="C14" s="30"/>
      <c r="D14" s="30"/>
      <c r="E14" s="30"/>
      <c r="F14" s="30"/>
      <c r="G14" s="30"/>
      <c r="H14" s="30"/>
      <c r="I14" s="30"/>
      <c r="J14" s="31"/>
      <c r="K14" s="32"/>
      <c r="L14" s="32"/>
      <c r="M14" s="32"/>
      <c r="N14" s="32"/>
      <c r="O14" s="32"/>
      <c r="P14" s="32"/>
    </row>
    <row r="15" spans="1:16" ht="53" customHeight="1" x14ac:dyDescent="0.2">
      <c r="A15" s="40" t="s">
        <v>149</v>
      </c>
    </row>
    <row r="16" spans="1:16" ht="52" customHeight="1" x14ac:dyDescent="0.2">
      <c r="A16" s="40" t="s">
        <v>153</v>
      </c>
    </row>
    <row r="17" spans="1:1" s="41" customFormat="1" ht="115" customHeight="1" x14ac:dyDescent="0.2">
      <c r="A17" s="40" t="s">
        <v>154</v>
      </c>
    </row>
    <row r="18" spans="1:1" ht="89" customHeight="1" x14ac:dyDescent="0.2">
      <c r="A18" s="40" t="s">
        <v>150</v>
      </c>
    </row>
    <row r="19" spans="1:1" ht="56" x14ac:dyDescent="0.2">
      <c r="A19" s="40" t="s">
        <v>151</v>
      </c>
    </row>
    <row r="20" spans="1:1" x14ac:dyDescent="0.2">
      <c r="A20" s="42"/>
    </row>
  </sheetData>
  <sheetProtection algorithmName="SHA-512" hashValue="AJO53v7Wt7+zfdyIK80xxQw7SOso+vuOBdlaM3yan6u2WaxqDJuhgiUETKHgnTR0pnbkPj3P/7Tz53KyAdK38g==" saltValue="oCEd97IfuQKYI1FrZlb7Ng==" spinCount="100000" sheet="1" objects="1" scenarios="1"/>
  <mergeCells count="9">
    <mergeCell ref="A7:B7"/>
    <mergeCell ref="D7:H7"/>
    <mergeCell ref="A8:H8"/>
    <mergeCell ref="B1:I1"/>
    <mergeCell ref="A4:H5"/>
    <mergeCell ref="A6:B6"/>
    <mergeCell ref="D6:H6"/>
    <mergeCell ref="A2:B2"/>
    <mergeCell ref="C2:H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824FB-2A74-1C41-8A96-C32B7DAE0F73}">
  <dimension ref="A1:D25"/>
  <sheetViews>
    <sheetView showGridLines="0" tabSelected="1" zoomScale="130" zoomScaleNormal="130" workbookViewId="0">
      <selection activeCell="F27" sqref="F27"/>
    </sheetView>
  </sheetViews>
  <sheetFormatPr baseColWidth="10" defaultColWidth="10.83203125" defaultRowHeight="15" x14ac:dyDescent="0.2"/>
  <cols>
    <col min="1" max="1" width="32.33203125" bestFit="1" customWidth="1"/>
    <col min="2" max="2" width="18.1640625" customWidth="1"/>
  </cols>
  <sheetData>
    <row r="1" spans="1:4" x14ac:dyDescent="0.2">
      <c r="A1" s="19"/>
      <c r="B1" s="19"/>
    </row>
    <row r="2" spans="1:4" s="25" customFormat="1" x14ac:dyDescent="0.2">
      <c r="A2" s="23" t="s">
        <v>139</v>
      </c>
      <c r="B2" s="24">
        <f>'Prijzenblad meubilair bouwblok'!G48</f>
        <v>0</v>
      </c>
    </row>
    <row r="3" spans="1:4" s="25" customFormat="1" x14ac:dyDescent="0.2">
      <c r="A3" s="23" t="s">
        <v>140</v>
      </c>
      <c r="B3" s="24">
        <f>'Prijzenblad tijdelijke huisvest'!G25</f>
        <v>0</v>
      </c>
    </row>
    <row r="4" spans="1:4" s="25" customFormat="1" x14ac:dyDescent="0.2">
      <c r="A4" s="23" t="s">
        <v>141</v>
      </c>
      <c r="B4" s="24">
        <f>'Prijzenblad maatwerk'!G18</f>
        <v>0</v>
      </c>
    </row>
    <row r="5" spans="1:4" s="25" customFormat="1" x14ac:dyDescent="0.2">
      <c r="A5" s="23" t="s">
        <v>142</v>
      </c>
      <c r="B5" s="24">
        <f>'Prijzenblad projectmanagement'!F16</f>
        <v>0</v>
      </c>
    </row>
    <row r="6" spans="1:4" s="25" customFormat="1" x14ac:dyDescent="0.2">
      <c r="A6" s="26" t="s">
        <v>109</v>
      </c>
      <c r="B6" s="24">
        <f>SUM(B2:B5)</f>
        <v>0</v>
      </c>
    </row>
    <row r="10" spans="1:4" x14ac:dyDescent="0.2">
      <c r="A10" s="48" t="s">
        <v>155</v>
      </c>
      <c r="B10" s="32"/>
      <c r="C10" s="32"/>
      <c r="D10" s="18"/>
    </row>
    <row r="11" spans="1:4" x14ac:dyDescent="0.2">
      <c r="A11" s="48"/>
      <c r="B11" s="32"/>
      <c r="C11" s="32"/>
      <c r="D11" s="18"/>
    </row>
    <row r="12" spans="1:4" x14ac:dyDescent="0.2">
      <c r="A12" s="67" t="s">
        <v>143</v>
      </c>
      <c r="B12" s="67"/>
      <c r="C12" s="67"/>
      <c r="D12" s="18"/>
    </row>
    <row r="13" spans="1:4" x14ac:dyDescent="0.2">
      <c r="A13" s="67" t="s">
        <v>156</v>
      </c>
      <c r="B13" s="67"/>
      <c r="C13" s="67"/>
      <c r="D13" s="18"/>
    </row>
    <row r="14" spans="1:4" x14ac:dyDescent="0.2">
      <c r="A14" s="67" t="s">
        <v>157</v>
      </c>
      <c r="B14" s="67"/>
      <c r="C14" s="67"/>
      <c r="D14" s="18"/>
    </row>
    <row r="15" spans="1:4" ht="16" thickBot="1" x14ac:dyDescent="0.25">
      <c r="A15" s="67" t="s">
        <v>158</v>
      </c>
      <c r="B15" s="67"/>
      <c r="C15" s="67"/>
      <c r="D15" s="18"/>
    </row>
    <row r="16" spans="1:4" x14ac:dyDescent="0.2">
      <c r="A16" s="68"/>
      <c r="B16" s="69"/>
      <c r="C16" s="70"/>
      <c r="D16" s="18"/>
    </row>
    <row r="17" spans="1:4" x14ac:dyDescent="0.2">
      <c r="A17" s="71"/>
      <c r="B17" s="72"/>
      <c r="C17" s="73"/>
      <c r="D17" s="18"/>
    </row>
    <row r="18" spans="1:4" x14ac:dyDescent="0.2">
      <c r="A18" s="71"/>
      <c r="B18" s="72"/>
      <c r="C18" s="73"/>
      <c r="D18" s="18"/>
    </row>
    <row r="19" spans="1:4" x14ac:dyDescent="0.2">
      <c r="A19" s="71"/>
      <c r="B19" s="72"/>
      <c r="C19" s="73"/>
      <c r="D19" s="18"/>
    </row>
    <row r="20" spans="1:4" x14ac:dyDescent="0.2">
      <c r="A20" s="71"/>
      <c r="B20" s="72"/>
      <c r="C20" s="73"/>
      <c r="D20" s="18"/>
    </row>
    <row r="21" spans="1:4" x14ac:dyDescent="0.2">
      <c r="A21" s="71"/>
      <c r="B21" s="72"/>
      <c r="C21" s="73"/>
      <c r="D21" s="18"/>
    </row>
    <row r="22" spans="1:4" x14ac:dyDescent="0.2">
      <c r="A22" s="71"/>
      <c r="B22" s="72"/>
      <c r="C22" s="73"/>
      <c r="D22" s="18"/>
    </row>
    <row r="23" spans="1:4" x14ac:dyDescent="0.2">
      <c r="A23" s="71"/>
      <c r="B23" s="72"/>
      <c r="C23" s="73"/>
      <c r="D23" s="18"/>
    </row>
    <row r="24" spans="1:4" ht="16" thickBot="1" x14ac:dyDescent="0.25">
      <c r="A24" s="74"/>
      <c r="B24" s="75"/>
      <c r="C24" s="76"/>
      <c r="D24" s="18"/>
    </row>
    <row r="25" spans="1:4" x14ac:dyDescent="0.2">
      <c r="A25" s="17"/>
      <c r="B25" s="17"/>
      <c r="C25" s="17"/>
      <c r="D25" s="18"/>
    </row>
  </sheetData>
  <sheetProtection algorithmName="SHA-512" hashValue="+DjjTRKalSpBYqvDQfXtAwqp3wvjWil7fuSj2eckU9Ad27QF6oJiLzr7F6AuS0QEajafVWA+EKTJI1WFGQUKdQ==" saltValue="xBPFUMXXEzPpl3w3NM+ieQ==" spinCount="100000" sheet="1" objects="1" scenarios="1"/>
  <mergeCells count="5">
    <mergeCell ref="A12:C12"/>
    <mergeCell ref="A13:C13"/>
    <mergeCell ref="A14:C14"/>
    <mergeCell ref="A15:C15"/>
    <mergeCell ref="A16:C2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1CC68-E6DA-413D-A5F5-1519D7E389E4}">
  <dimension ref="A1:H48"/>
  <sheetViews>
    <sheetView topLeftCell="B15" zoomScale="80" zoomScaleNormal="80" workbookViewId="0">
      <selection activeCell="F51" sqref="F51"/>
    </sheetView>
  </sheetViews>
  <sheetFormatPr baseColWidth="10" defaultColWidth="8.83203125" defaultRowHeight="15" x14ac:dyDescent="0.2"/>
  <cols>
    <col min="1" max="1" width="33" bestFit="1" customWidth="1"/>
    <col min="2" max="2" width="133.33203125" bestFit="1" customWidth="1"/>
    <col min="3" max="3" width="45.5" bestFit="1" customWidth="1"/>
    <col min="4" max="4" width="96.1640625" style="9" customWidth="1"/>
    <col min="5" max="5" width="6.6640625" bestFit="1" customWidth="1"/>
    <col min="6" max="6" width="12.5" style="25" bestFit="1" customWidth="1"/>
    <col min="7" max="7" width="14.1640625" customWidth="1"/>
    <col min="8" max="8" width="20.6640625" bestFit="1" customWidth="1"/>
  </cols>
  <sheetData>
    <row r="1" spans="1:8" x14ac:dyDescent="0.2">
      <c r="A1" s="4" t="s">
        <v>0</v>
      </c>
      <c r="F1" s="44"/>
    </row>
    <row r="3" spans="1:8" x14ac:dyDescent="0.2">
      <c r="A3" s="1" t="s">
        <v>1</v>
      </c>
      <c r="B3" s="6"/>
      <c r="C3" s="1"/>
      <c r="D3" s="6"/>
      <c r="E3" s="1"/>
      <c r="F3" s="27"/>
      <c r="G3" s="1"/>
      <c r="H3" s="1"/>
    </row>
    <row r="4" spans="1:8" ht="16" x14ac:dyDescent="0.2">
      <c r="A4" s="2" t="s">
        <v>2</v>
      </c>
      <c r="B4" s="7" t="s">
        <v>3</v>
      </c>
      <c r="C4" s="2" t="s">
        <v>5</v>
      </c>
      <c r="D4" s="7" t="s">
        <v>6</v>
      </c>
      <c r="E4" s="2" t="s">
        <v>7</v>
      </c>
      <c r="F4" s="28" t="s">
        <v>8</v>
      </c>
      <c r="G4" s="2" t="s">
        <v>9</v>
      </c>
      <c r="H4" s="2" t="s">
        <v>10</v>
      </c>
    </row>
    <row r="5" spans="1:8" ht="16" x14ac:dyDescent="0.2">
      <c r="A5" s="3" t="s">
        <v>11</v>
      </c>
      <c r="B5" s="8" t="s">
        <v>63</v>
      </c>
      <c r="C5" s="3" t="s">
        <v>52</v>
      </c>
      <c r="D5" s="8"/>
      <c r="E5" s="3">
        <v>6</v>
      </c>
      <c r="F5" s="24">
        <v>0</v>
      </c>
      <c r="G5" s="21">
        <f>E5*F5</f>
        <v>0</v>
      </c>
      <c r="H5" s="3"/>
    </row>
    <row r="6" spans="1:8" ht="16" x14ac:dyDescent="0.2">
      <c r="A6" s="3" t="s">
        <v>12</v>
      </c>
      <c r="B6" s="8" t="s">
        <v>53</v>
      </c>
      <c r="C6" s="3"/>
      <c r="D6" s="8"/>
      <c r="E6" s="3">
        <v>12</v>
      </c>
      <c r="F6" s="24">
        <v>0</v>
      </c>
      <c r="G6" s="21">
        <f>E6*F6</f>
        <v>0</v>
      </c>
      <c r="H6" s="3"/>
    </row>
    <row r="7" spans="1:8" x14ac:dyDescent="0.2">
      <c r="B7" s="9"/>
    </row>
    <row r="8" spans="1:8" x14ac:dyDescent="0.2">
      <c r="A8" s="1" t="s">
        <v>14</v>
      </c>
      <c r="B8" s="6"/>
      <c r="C8" s="1"/>
      <c r="D8" s="6"/>
      <c r="E8" s="1"/>
      <c r="F8" s="27"/>
      <c r="G8" s="1"/>
      <c r="H8" s="1"/>
    </row>
    <row r="9" spans="1:8" ht="16" x14ac:dyDescent="0.2">
      <c r="A9" s="2" t="s">
        <v>2</v>
      </c>
      <c r="B9" s="7" t="s">
        <v>3</v>
      </c>
      <c r="C9" s="2" t="s">
        <v>5</v>
      </c>
      <c r="D9" s="7" t="s">
        <v>6</v>
      </c>
      <c r="E9" s="2" t="s">
        <v>7</v>
      </c>
      <c r="F9" s="28" t="s">
        <v>8</v>
      </c>
      <c r="G9" s="2" t="s">
        <v>9</v>
      </c>
      <c r="H9" s="2" t="s">
        <v>10</v>
      </c>
    </row>
    <row r="10" spans="1:8" ht="16" x14ac:dyDescent="0.2">
      <c r="A10" s="3" t="s">
        <v>15</v>
      </c>
      <c r="B10" s="8" t="s">
        <v>64</v>
      </c>
      <c r="C10" s="3" t="s">
        <v>54</v>
      </c>
      <c r="D10" s="8"/>
      <c r="E10" s="3">
        <v>5</v>
      </c>
      <c r="F10" s="24">
        <v>0</v>
      </c>
      <c r="G10" s="21">
        <f t="shared" ref="G10:G12" si="0">E10*F10</f>
        <v>0</v>
      </c>
      <c r="H10" s="3"/>
    </row>
    <row r="11" spans="1:8" ht="16" x14ac:dyDescent="0.2">
      <c r="A11" s="3" t="s">
        <v>16</v>
      </c>
      <c r="B11" s="8" t="s">
        <v>55</v>
      </c>
      <c r="C11" s="3"/>
      <c r="D11" s="8"/>
      <c r="E11" s="3">
        <v>40</v>
      </c>
      <c r="F11" s="24">
        <v>0</v>
      </c>
      <c r="G11" s="21">
        <f>E11*F11</f>
        <v>0</v>
      </c>
      <c r="H11" s="3"/>
    </row>
    <row r="12" spans="1:8" ht="16" x14ac:dyDescent="0.2">
      <c r="A12" s="3" t="s">
        <v>17</v>
      </c>
      <c r="B12" s="8" t="s">
        <v>56</v>
      </c>
      <c r="C12" s="3"/>
      <c r="D12" s="8"/>
      <c r="E12" s="3">
        <v>5</v>
      </c>
      <c r="F12" s="24">
        <v>0</v>
      </c>
      <c r="G12" s="21">
        <f t="shared" si="0"/>
        <v>0</v>
      </c>
      <c r="H12" s="3"/>
    </row>
    <row r="13" spans="1:8" x14ac:dyDescent="0.2">
      <c r="B13" s="9"/>
    </row>
    <row r="14" spans="1:8" x14ac:dyDescent="0.2">
      <c r="A14" s="1" t="s">
        <v>18</v>
      </c>
      <c r="B14" s="6"/>
      <c r="C14" s="1"/>
      <c r="D14" s="6"/>
      <c r="E14" s="1"/>
      <c r="F14" s="27"/>
      <c r="G14" s="1"/>
      <c r="H14" s="1"/>
    </row>
    <row r="15" spans="1:8" ht="16" x14ac:dyDescent="0.2">
      <c r="A15" s="2" t="s">
        <v>2</v>
      </c>
      <c r="B15" s="7" t="s">
        <v>3</v>
      </c>
      <c r="C15" s="2" t="s">
        <v>5</v>
      </c>
      <c r="D15" s="7" t="s">
        <v>6</v>
      </c>
      <c r="E15" s="2" t="s">
        <v>7</v>
      </c>
      <c r="F15" s="28" t="s">
        <v>8</v>
      </c>
      <c r="G15" s="2" t="s">
        <v>9</v>
      </c>
      <c r="H15" s="2" t="s">
        <v>10</v>
      </c>
    </row>
    <row r="16" spans="1:8" ht="32" x14ac:dyDescent="0.2">
      <c r="A16" s="3" t="s">
        <v>19</v>
      </c>
      <c r="B16" s="8" t="s">
        <v>57</v>
      </c>
      <c r="C16" s="3" t="s">
        <v>58</v>
      </c>
      <c r="D16" s="8" t="s">
        <v>60</v>
      </c>
      <c r="E16" s="3">
        <v>7</v>
      </c>
      <c r="F16" s="24">
        <v>0</v>
      </c>
      <c r="G16" s="21">
        <f t="shared" ref="G16:G17" si="1">E16*F16</f>
        <v>0</v>
      </c>
      <c r="H16" s="3"/>
    </row>
    <row r="17" spans="1:8" ht="16" x14ac:dyDescent="0.2">
      <c r="A17" s="3" t="s">
        <v>20</v>
      </c>
      <c r="B17" s="8" t="s">
        <v>63</v>
      </c>
      <c r="C17" s="3" t="s">
        <v>59</v>
      </c>
      <c r="D17" s="8"/>
      <c r="E17" s="3">
        <v>7</v>
      </c>
      <c r="F17" s="24">
        <v>0</v>
      </c>
      <c r="G17" s="21">
        <f t="shared" si="1"/>
        <v>0</v>
      </c>
      <c r="H17" s="3"/>
    </row>
    <row r="18" spans="1:8" x14ac:dyDescent="0.2">
      <c r="B18" s="9"/>
    </row>
    <row r="19" spans="1:8" x14ac:dyDescent="0.2">
      <c r="A19" s="1" t="s">
        <v>21</v>
      </c>
      <c r="B19" s="6"/>
      <c r="C19" s="1"/>
      <c r="D19" s="6"/>
      <c r="E19" s="1"/>
      <c r="F19" s="27"/>
      <c r="G19" s="1"/>
      <c r="H19" s="1"/>
    </row>
    <row r="20" spans="1:8" ht="16" x14ac:dyDescent="0.2">
      <c r="A20" s="2" t="s">
        <v>2</v>
      </c>
      <c r="B20" s="7" t="s">
        <v>3</v>
      </c>
      <c r="C20" s="2" t="s">
        <v>5</v>
      </c>
      <c r="D20" s="7" t="s">
        <v>6</v>
      </c>
      <c r="E20" s="2" t="s">
        <v>7</v>
      </c>
      <c r="F20" s="28" t="s">
        <v>8</v>
      </c>
      <c r="G20" s="2" t="s">
        <v>9</v>
      </c>
      <c r="H20" s="2" t="s">
        <v>10</v>
      </c>
    </row>
    <row r="21" spans="1:8" ht="16" x14ac:dyDescent="0.2">
      <c r="A21" s="3" t="s">
        <v>12</v>
      </c>
      <c r="B21" s="8" t="s">
        <v>53</v>
      </c>
      <c r="C21" s="3"/>
      <c r="D21" s="8"/>
      <c r="E21" s="3">
        <v>25</v>
      </c>
      <c r="F21" s="24">
        <v>0</v>
      </c>
      <c r="G21" s="21">
        <f t="shared" ref="G21" si="2">E21*F21</f>
        <v>0</v>
      </c>
      <c r="H21" s="3"/>
    </row>
    <row r="22" spans="1:8" x14ac:dyDescent="0.2">
      <c r="B22" s="9"/>
    </row>
    <row r="23" spans="1:8" x14ac:dyDescent="0.2">
      <c r="A23" s="1" t="s">
        <v>22</v>
      </c>
      <c r="B23" s="6"/>
      <c r="C23" s="1"/>
      <c r="D23" s="6"/>
      <c r="E23" s="1"/>
      <c r="F23" s="27"/>
      <c r="G23" s="1"/>
      <c r="H23" s="1"/>
    </row>
    <row r="24" spans="1:8" ht="16" x14ac:dyDescent="0.2">
      <c r="A24" s="2" t="s">
        <v>2</v>
      </c>
      <c r="B24" s="7" t="s">
        <v>3</v>
      </c>
      <c r="C24" s="2" t="s">
        <v>5</v>
      </c>
      <c r="D24" s="7" t="s">
        <v>6</v>
      </c>
      <c r="E24" s="2" t="s">
        <v>7</v>
      </c>
      <c r="F24" s="28" t="s">
        <v>8</v>
      </c>
      <c r="G24" s="2" t="s">
        <v>9</v>
      </c>
      <c r="H24" s="2" t="s">
        <v>10</v>
      </c>
    </row>
    <row r="25" spans="1:8" ht="32" x14ac:dyDescent="0.2">
      <c r="A25" s="3" t="s">
        <v>23</v>
      </c>
      <c r="B25" s="8" t="s">
        <v>65</v>
      </c>
      <c r="C25" s="3" t="s">
        <v>61</v>
      </c>
      <c r="D25" s="8" t="s">
        <v>62</v>
      </c>
      <c r="E25" s="3">
        <v>12</v>
      </c>
      <c r="F25" s="24">
        <v>0</v>
      </c>
      <c r="G25" s="21">
        <f t="shared" ref="G25:G32" si="3">E25*F25</f>
        <v>0</v>
      </c>
      <c r="H25" s="3"/>
    </row>
    <row r="26" spans="1:8" ht="32" x14ac:dyDescent="0.2">
      <c r="A26" s="3" t="s">
        <v>24</v>
      </c>
      <c r="B26" s="8" t="s">
        <v>66</v>
      </c>
      <c r="C26" s="3" t="s">
        <v>61</v>
      </c>
      <c r="D26" s="8" t="s">
        <v>62</v>
      </c>
      <c r="E26" s="3">
        <v>50</v>
      </c>
      <c r="F26" s="24">
        <v>0</v>
      </c>
      <c r="G26" s="21">
        <f t="shared" si="3"/>
        <v>0</v>
      </c>
      <c r="H26" s="3"/>
    </row>
    <row r="27" spans="1:8" ht="16" x14ac:dyDescent="0.2">
      <c r="A27" s="3" t="s">
        <v>68</v>
      </c>
      <c r="B27" s="8" t="s">
        <v>69</v>
      </c>
      <c r="C27" s="3" t="s">
        <v>67</v>
      </c>
      <c r="D27" s="8"/>
      <c r="E27" s="3">
        <v>50</v>
      </c>
      <c r="F27" s="24">
        <v>0</v>
      </c>
      <c r="G27" s="21">
        <f t="shared" si="3"/>
        <v>0</v>
      </c>
      <c r="H27" s="3"/>
    </row>
    <row r="28" spans="1:8" ht="16" x14ac:dyDescent="0.2">
      <c r="A28" s="3" t="s">
        <v>26</v>
      </c>
      <c r="B28" s="8" t="s">
        <v>69</v>
      </c>
      <c r="C28" s="3" t="s">
        <v>67</v>
      </c>
      <c r="D28" s="8"/>
      <c r="E28" s="3">
        <v>10</v>
      </c>
      <c r="F28" s="24">
        <v>0</v>
      </c>
      <c r="G28" s="21">
        <f t="shared" si="3"/>
        <v>0</v>
      </c>
      <c r="H28" s="3"/>
    </row>
    <row r="29" spans="1:8" ht="16" x14ac:dyDescent="0.2">
      <c r="A29" s="3" t="s">
        <v>25</v>
      </c>
      <c r="B29" s="8" t="s">
        <v>70</v>
      </c>
      <c r="C29" s="3"/>
      <c r="D29" s="8" t="s">
        <v>71</v>
      </c>
      <c r="E29" s="3">
        <v>62</v>
      </c>
      <c r="F29" s="24">
        <v>0</v>
      </c>
      <c r="G29" s="21">
        <f t="shared" si="3"/>
        <v>0</v>
      </c>
      <c r="H29" s="3"/>
    </row>
    <row r="30" spans="1:8" ht="16" x14ac:dyDescent="0.2">
      <c r="A30" s="3" t="s">
        <v>27</v>
      </c>
      <c r="B30" s="8" t="s">
        <v>73</v>
      </c>
      <c r="C30" s="3" t="s">
        <v>72</v>
      </c>
      <c r="D30" s="8"/>
      <c r="E30" s="3">
        <v>20</v>
      </c>
      <c r="F30" s="24">
        <v>0</v>
      </c>
      <c r="G30" s="21">
        <f t="shared" si="3"/>
        <v>0</v>
      </c>
      <c r="H30" s="3"/>
    </row>
    <row r="31" spans="1:8" ht="32" x14ac:dyDescent="0.2">
      <c r="A31" s="3" t="s">
        <v>28</v>
      </c>
      <c r="B31" s="8" t="s">
        <v>74</v>
      </c>
      <c r="C31" s="3" t="s">
        <v>67</v>
      </c>
      <c r="D31" s="8"/>
      <c r="E31" s="3">
        <v>30</v>
      </c>
      <c r="F31" s="24">
        <v>0</v>
      </c>
      <c r="G31" s="21">
        <f t="shared" si="3"/>
        <v>0</v>
      </c>
      <c r="H31" s="3"/>
    </row>
    <row r="32" spans="1:8" ht="48" x14ac:dyDescent="0.2">
      <c r="A32" s="3" t="s">
        <v>29</v>
      </c>
      <c r="B32" s="8" t="s">
        <v>75</v>
      </c>
      <c r="C32" s="3"/>
      <c r="D32" s="8"/>
      <c r="E32" s="3">
        <v>112</v>
      </c>
      <c r="F32" s="24">
        <v>0</v>
      </c>
      <c r="G32" s="21">
        <f t="shared" si="3"/>
        <v>0</v>
      </c>
      <c r="H32" s="3"/>
    </row>
    <row r="33" spans="1:8" x14ac:dyDescent="0.2">
      <c r="B33" s="9"/>
    </row>
    <row r="34" spans="1:8" x14ac:dyDescent="0.2">
      <c r="A34" s="1" t="s">
        <v>30</v>
      </c>
      <c r="B34" s="6"/>
      <c r="C34" s="1"/>
      <c r="D34" s="6"/>
      <c r="E34" s="1"/>
      <c r="F34" s="27"/>
      <c r="G34" s="1"/>
      <c r="H34" s="1"/>
    </row>
    <row r="35" spans="1:8" ht="16" x14ac:dyDescent="0.2">
      <c r="A35" s="2" t="s">
        <v>2</v>
      </c>
      <c r="B35" s="7" t="s">
        <v>3</v>
      </c>
      <c r="C35" s="2" t="s">
        <v>5</v>
      </c>
      <c r="D35" s="7" t="s">
        <v>6</v>
      </c>
      <c r="E35" s="2" t="s">
        <v>7</v>
      </c>
      <c r="F35" s="28" t="s">
        <v>8</v>
      </c>
      <c r="G35" s="2" t="s">
        <v>9</v>
      </c>
      <c r="H35" s="2" t="s">
        <v>10</v>
      </c>
    </row>
    <row r="36" spans="1:8" ht="32" x14ac:dyDescent="0.2">
      <c r="A36" s="3" t="s">
        <v>23</v>
      </c>
      <c r="B36" s="8" t="s">
        <v>65</v>
      </c>
      <c r="C36" s="3" t="s">
        <v>61</v>
      </c>
      <c r="D36" s="8" t="s">
        <v>62</v>
      </c>
      <c r="E36" s="3">
        <v>12</v>
      </c>
      <c r="F36" s="24">
        <v>0</v>
      </c>
      <c r="G36" s="21">
        <f>E36*F36</f>
        <v>0</v>
      </c>
      <c r="H36" s="3"/>
    </row>
    <row r="37" spans="1:8" ht="80" x14ac:dyDescent="0.2">
      <c r="A37" s="3" t="s">
        <v>121</v>
      </c>
      <c r="B37" s="8" t="s">
        <v>122</v>
      </c>
      <c r="C37" s="3"/>
      <c r="D37" s="8" t="s">
        <v>76</v>
      </c>
      <c r="E37" s="3">
        <v>8</v>
      </c>
      <c r="F37" s="24">
        <v>0</v>
      </c>
      <c r="G37" s="21">
        <f>E37*F37</f>
        <v>0</v>
      </c>
      <c r="H37" s="3"/>
    </row>
    <row r="38" spans="1:8" x14ac:dyDescent="0.2">
      <c r="B38" s="9"/>
    </row>
    <row r="39" spans="1:8" x14ac:dyDescent="0.2">
      <c r="A39" s="1" t="s">
        <v>31</v>
      </c>
      <c r="B39" s="6"/>
      <c r="C39" s="1"/>
      <c r="D39" s="6"/>
      <c r="E39" s="1"/>
      <c r="F39" s="27"/>
      <c r="G39" s="1"/>
      <c r="H39" s="1"/>
    </row>
    <row r="40" spans="1:8" ht="16" x14ac:dyDescent="0.2">
      <c r="A40" s="2" t="s">
        <v>2</v>
      </c>
      <c r="B40" s="7" t="s">
        <v>3</v>
      </c>
      <c r="C40" s="2" t="s">
        <v>5</v>
      </c>
      <c r="D40" s="7" t="s">
        <v>6</v>
      </c>
      <c r="E40" s="2" t="s">
        <v>7</v>
      </c>
      <c r="F40" s="28" t="s">
        <v>8</v>
      </c>
      <c r="G40" s="2" t="s">
        <v>9</v>
      </c>
      <c r="H40" s="2" t="s">
        <v>10</v>
      </c>
    </row>
    <row r="41" spans="1:8" ht="16" x14ac:dyDescent="0.2">
      <c r="A41" s="3" t="s">
        <v>32</v>
      </c>
      <c r="B41" s="8" t="s">
        <v>77</v>
      </c>
      <c r="C41" s="3" t="s">
        <v>78</v>
      </c>
      <c r="D41" s="8"/>
      <c r="E41" s="3">
        <v>6</v>
      </c>
      <c r="F41" s="24">
        <v>0</v>
      </c>
      <c r="G41" s="21">
        <f>E41*F41</f>
        <v>0</v>
      </c>
      <c r="H41" s="3"/>
    </row>
    <row r="42" spans="1:8" ht="16" x14ac:dyDescent="0.2">
      <c r="A42" s="3" t="s">
        <v>33</v>
      </c>
      <c r="B42" s="8" t="s">
        <v>79</v>
      </c>
      <c r="C42" s="3" t="s">
        <v>80</v>
      </c>
      <c r="D42" s="8"/>
      <c r="E42" s="3">
        <v>4</v>
      </c>
      <c r="F42" s="24">
        <v>0</v>
      </c>
      <c r="G42" s="21">
        <f>E42*F42</f>
        <v>0</v>
      </c>
      <c r="H42" s="3"/>
    </row>
    <row r="43" spans="1:8" ht="16" x14ac:dyDescent="0.2">
      <c r="A43" s="3" t="s">
        <v>34</v>
      </c>
      <c r="B43" s="8" t="s">
        <v>77</v>
      </c>
      <c r="C43" s="3" t="s">
        <v>81</v>
      </c>
      <c r="D43" s="8"/>
      <c r="E43" s="3">
        <v>4</v>
      </c>
      <c r="F43" s="24">
        <v>0</v>
      </c>
      <c r="G43" s="21">
        <f t="shared" ref="G43:G44" si="4">E43*F43</f>
        <v>0</v>
      </c>
      <c r="H43" s="3"/>
    </row>
    <row r="44" spans="1:8" ht="16" x14ac:dyDescent="0.2">
      <c r="A44" s="3" t="s">
        <v>35</v>
      </c>
      <c r="B44" s="8" t="s">
        <v>82</v>
      </c>
      <c r="C44" s="3"/>
      <c r="D44" s="8"/>
      <c r="E44" s="3">
        <v>60</v>
      </c>
      <c r="F44" s="24">
        <v>0</v>
      </c>
      <c r="G44" s="21">
        <f t="shared" si="4"/>
        <v>0</v>
      </c>
      <c r="H44" s="3"/>
    </row>
    <row r="45" spans="1:8" ht="16" x14ac:dyDescent="0.2">
      <c r="A45" s="3" t="s">
        <v>36</v>
      </c>
      <c r="B45" s="8" t="s">
        <v>83</v>
      </c>
      <c r="C45" s="3"/>
      <c r="D45" s="8"/>
      <c r="E45" s="3">
        <v>24</v>
      </c>
      <c r="F45" s="24">
        <v>0</v>
      </c>
      <c r="G45" s="21">
        <f>E45*F45</f>
        <v>0</v>
      </c>
      <c r="H45" s="3"/>
    </row>
    <row r="46" spans="1:8" ht="16" x14ac:dyDescent="0.2">
      <c r="A46" s="3" t="s">
        <v>37</v>
      </c>
      <c r="B46" s="8" t="s">
        <v>84</v>
      </c>
      <c r="C46" s="3"/>
      <c r="D46" s="8"/>
      <c r="E46" s="3">
        <v>8</v>
      </c>
      <c r="F46" s="24">
        <v>0</v>
      </c>
      <c r="G46" s="21">
        <f>E46*F46</f>
        <v>0</v>
      </c>
      <c r="H46" s="3"/>
    </row>
    <row r="48" spans="1:8" x14ac:dyDescent="0.2">
      <c r="A48" s="16" t="s">
        <v>129</v>
      </c>
      <c r="B48" s="3"/>
      <c r="C48" s="3"/>
      <c r="D48" s="8"/>
      <c r="E48" s="3"/>
      <c r="F48" s="23"/>
      <c r="G48" s="20">
        <f>G5+G6+G10+G11+G12+G16+G17+G21+G25+G26+G27+G28+G29+G30+G31+G32+G36+G37+G41+G42+G43+G44+G45+G46</f>
        <v>0</v>
      </c>
      <c r="H48" s="3"/>
    </row>
  </sheetData>
  <sheetProtection algorithmName="SHA-512" hashValue="5R7+wltk7YWtnGQSaskGfspZEtIv1n24H1MoVvsATTSBHg5KIPRNDFmhpsKFY3Z4dG9/XRWvHrrxa8JpJoMUjQ==" saltValue="yMqxfewmLYo2vTabb7x8Lw=="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4BEF9-B2FB-4CB2-AB75-B75155F34F76}">
  <dimension ref="A1:J25"/>
  <sheetViews>
    <sheetView topLeftCell="B1" zoomScale="80" zoomScaleNormal="80" workbookViewId="0">
      <selection activeCell="F30" sqref="F30"/>
    </sheetView>
  </sheetViews>
  <sheetFormatPr baseColWidth="10" defaultColWidth="8.83203125" defaultRowHeight="15" x14ac:dyDescent="0.2"/>
  <cols>
    <col min="1" max="1" width="33" bestFit="1" customWidth="1"/>
    <col min="2" max="2" width="133.33203125" bestFit="1" customWidth="1"/>
    <col min="3" max="3" width="34.5" customWidth="1"/>
    <col min="4" max="4" width="70.1640625" customWidth="1"/>
    <col min="5" max="5" width="12.5" bestFit="1" customWidth="1"/>
    <col min="6" max="6" width="12.6640625" style="25" bestFit="1" customWidth="1"/>
    <col min="7" max="7" width="20.6640625" bestFit="1" customWidth="1"/>
    <col min="8" max="8" width="26.1640625" bestFit="1" customWidth="1"/>
    <col min="9" max="9" width="20.6640625" customWidth="1"/>
    <col min="10" max="10" width="21.5" bestFit="1" customWidth="1"/>
  </cols>
  <sheetData>
    <row r="1" spans="1:10" x14ac:dyDescent="0.2">
      <c r="A1" s="4" t="s">
        <v>43</v>
      </c>
      <c r="F1" s="44"/>
    </row>
    <row r="2" spans="1:10" x14ac:dyDescent="0.2">
      <c r="A2" s="4"/>
    </row>
    <row r="3" spans="1:10" x14ac:dyDescent="0.2">
      <c r="A3" s="11" t="s">
        <v>86</v>
      </c>
    </row>
    <row r="5" spans="1:10" x14ac:dyDescent="0.2">
      <c r="A5" s="1" t="s">
        <v>38</v>
      </c>
      <c r="B5" s="1"/>
      <c r="C5" s="1"/>
      <c r="D5" s="1"/>
      <c r="E5" s="1"/>
      <c r="F5" s="27"/>
      <c r="G5" s="1"/>
      <c r="H5" s="1"/>
      <c r="I5" s="1"/>
      <c r="J5" s="1"/>
    </row>
    <row r="6" spans="1:10" x14ac:dyDescent="0.2">
      <c r="A6" s="2" t="s">
        <v>2</v>
      </c>
      <c r="B6" s="2" t="s">
        <v>3</v>
      </c>
      <c r="C6" s="2" t="s">
        <v>5</v>
      </c>
      <c r="D6" s="2" t="s">
        <v>6</v>
      </c>
      <c r="E6" s="2" t="s">
        <v>7</v>
      </c>
      <c r="F6" s="28" t="s">
        <v>8</v>
      </c>
      <c r="G6" s="2" t="s">
        <v>9</v>
      </c>
      <c r="H6" s="2"/>
      <c r="I6" s="2"/>
      <c r="J6" s="2" t="s">
        <v>10</v>
      </c>
    </row>
    <row r="7" spans="1:10" ht="16" x14ac:dyDescent="0.2">
      <c r="A7" s="3" t="s">
        <v>15</v>
      </c>
      <c r="B7" s="8" t="s">
        <v>64</v>
      </c>
      <c r="C7" s="3" t="s">
        <v>54</v>
      </c>
      <c r="D7" s="3"/>
      <c r="E7" s="3">
        <v>4</v>
      </c>
      <c r="F7" s="24">
        <v>0</v>
      </c>
      <c r="G7" s="21">
        <f>E7*F7</f>
        <v>0</v>
      </c>
      <c r="H7" s="3"/>
      <c r="I7" s="3"/>
      <c r="J7" s="3"/>
    </row>
    <row r="8" spans="1:10" ht="16" x14ac:dyDescent="0.2">
      <c r="A8" s="3" t="s">
        <v>16</v>
      </c>
      <c r="B8" s="8" t="s">
        <v>55</v>
      </c>
      <c r="C8" s="3"/>
      <c r="D8" s="3"/>
      <c r="E8" s="3">
        <v>32</v>
      </c>
      <c r="F8" s="24">
        <v>0</v>
      </c>
      <c r="G8" s="21">
        <f t="shared" ref="G8:G9" si="0">E8*F8</f>
        <v>0</v>
      </c>
      <c r="H8" s="3"/>
      <c r="I8" s="3"/>
      <c r="J8" s="3"/>
    </row>
    <row r="9" spans="1:10" ht="16" x14ac:dyDescent="0.2">
      <c r="A9" s="3" t="s">
        <v>17</v>
      </c>
      <c r="B9" s="8" t="s">
        <v>56</v>
      </c>
      <c r="C9" s="3"/>
      <c r="D9" s="3"/>
      <c r="E9" s="3">
        <v>4</v>
      </c>
      <c r="F9" s="24">
        <v>0</v>
      </c>
      <c r="G9" s="21">
        <f t="shared" si="0"/>
        <v>0</v>
      </c>
      <c r="H9" s="3"/>
      <c r="I9" s="3"/>
      <c r="J9" s="3"/>
    </row>
    <row r="11" spans="1:10" x14ac:dyDescent="0.2">
      <c r="A11" s="1" t="s">
        <v>39</v>
      </c>
      <c r="B11" s="1"/>
      <c r="C11" s="1"/>
      <c r="D11" s="1"/>
      <c r="E11" s="1"/>
      <c r="F11" s="27"/>
      <c r="G11" s="1"/>
      <c r="H11" s="1"/>
      <c r="I11" s="1"/>
      <c r="J11" s="1"/>
    </row>
    <row r="12" spans="1:10" x14ac:dyDescent="0.2">
      <c r="A12" s="2" t="s">
        <v>2</v>
      </c>
      <c r="B12" s="2" t="s">
        <v>3</v>
      </c>
      <c r="C12" s="2" t="s">
        <v>5</v>
      </c>
      <c r="D12" s="2" t="s">
        <v>6</v>
      </c>
      <c r="E12" s="2" t="s">
        <v>7</v>
      </c>
      <c r="F12" s="28" t="s">
        <v>8</v>
      </c>
      <c r="G12" s="2" t="s">
        <v>9</v>
      </c>
      <c r="H12" s="2"/>
      <c r="I12" s="2"/>
      <c r="J12" s="2" t="s">
        <v>10</v>
      </c>
    </row>
    <row r="13" spans="1:10" ht="16" x14ac:dyDescent="0.2">
      <c r="A13" s="3" t="s">
        <v>32</v>
      </c>
      <c r="B13" s="8" t="s">
        <v>77</v>
      </c>
      <c r="C13" s="3" t="s">
        <v>78</v>
      </c>
      <c r="D13" s="3"/>
      <c r="E13" s="3">
        <v>5</v>
      </c>
      <c r="F13" s="24">
        <v>0</v>
      </c>
      <c r="G13" s="21">
        <f t="shared" ref="G13:G17" si="1">E13*F13</f>
        <v>0</v>
      </c>
      <c r="H13" s="3"/>
      <c r="I13" s="3"/>
      <c r="J13" s="3"/>
    </row>
    <row r="14" spans="1:10" ht="16" x14ac:dyDescent="0.2">
      <c r="A14" s="3" t="s">
        <v>33</v>
      </c>
      <c r="B14" s="8" t="s">
        <v>79</v>
      </c>
      <c r="C14" s="3" t="s">
        <v>80</v>
      </c>
      <c r="D14" s="3"/>
      <c r="E14" s="3">
        <v>2</v>
      </c>
      <c r="F14" s="24">
        <v>0</v>
      </c>
      <c r="G14" s="21">
        <f t="shared" si="1"/>
        <v>0</v>
      </c>
      <c r="H14" s="3"/>
      <c r="I14" s="3"/>
      <c r="J14" s="3"/>
    </row>
    <row r="15" spans="1:10" ht="16" x14ac:dyDescent="0.2">
      <c r="A15" s="3" t="s">
        <v>34</v>
      </c>
      <c r="B15" s="8" t="s">
        <v>77</v>
      </c>
      <c r="C15" s="3" t="s">
        <v>81</v>
      </c>
      <c r="D15" s="3"/>
      <c r="E15" s="3">
        <v>2</v>
      </c>
      <c r="F15" s="24">
        <v>0</v>
      </c>
      <c r="G15" s="21">
        <f t="shared" si="1"/>
        <v>0</v>
      </c>
      <c r="H15" s="3"/>
      <c r="I15" s="3"/>
      <c r="J15" s="3"/>
    </row>
    <row r="16" spans="1:10" ht="16" x14ac:dyDescent="0.2">
      <c r="A16" s="3" t="s">
        <v>35</v>
      </c>
      <c r="B16" s="8" t="s">
        <v>82</v>
      </c>
      <c r="C16" s="3"/>
      <c r="D16" s="3"/>
      <c r="E16" s="3">
        <v>52</v>
      </c>
      <c r="F16" s="24">
        <v>0</v>
      </c>
      <c r="G16" s="21">
        <f t="shared" si="1"/>
        <v>0</v>
      </c>
      <c r="H16" s="3"/>
      <c r="I16" s="3"/>
      <c r="J16" s="3"/>
    </row>
    <row r="17" spans="1:10" ht="16" x14ac:dyDescent="0.2">
      <c r="A17" s="3" t="s">
        <v>36</v>
      </c>
      <c r="B17" s="8" t="s">
        <v>83</v>
      </c>
      <c r="C17" s="3"/>
      <c r="D17" s="3"/>
      <c r="E17" s="3">
        <v>12</v>
      </c>
      <c r="F17" s="24">
        <v>0</v>
      </c>
      <c r="G17" s="21">
        <f t="shared" si="1"/>
        <v>0</v>
      </c>
      <c r="H17" s="3"/>
      <c r="I17" s="3"/>
      <c r="J17" s="3"/>
    </row>
    <row r="19" spans="1:10" x14ac:dyDescent="0.2">
      <c r="A19" s="1" t="s">
        <v>40</v>
      </c>
      <c r="B19" s="1"/>
      <c r="C19" s="1"/>
      <c r="D19" s="1"/>
      <c r="E19" s="1"/>
      <c r="F19" s="27"/>
      <c r="G19" s="1"/>
      <c r="H19" s="1"/>
      <c r="I19" s="1"/>
      <c r="J19" s="1"/>
    </row>
    <row r="20" spans="1:10" x14ac:dyDescent="0.2">
      <c r="A20" s="2" t="s">
        <v>2</v>
      </c>
      <c r="B20" s="2" t="s">
        <v>3</v>
      </c>
      <c r="C20" s="2" t="s">
        <v>5</v>
      </c>
      <c r="D20" s="2" t="s">
        <v>6</v>
      </c>
      <c r="E20" s="2" t="s">
        <v>7</v>
      </c>
      <c r="F20" s="28"/>
      <c r="G20" s="2"/>
      <c r="H20" s="2" t="s">
        <v>125</v>
      </c>
      <c r="I20" s="2" t="s">
        <v>90</v>
      </c>
      <c r="J20" s="2" t="s">
        <v>10</v>
      </c>
    </row>
    <row r="21" spans="1:10" ht="80" x14ac:dyDescent="0.2">
      <c r="A21" s="3" t="s">
        <v>41</v>
      </c>
      <c r="B21" s="8" t="s">
        <v>88</v>
      </c>
      <c r="C21" s="3"/>
      <c r="D21" s="10" t="s">
        <v>85</v>
      </c>
      <c r="E21" s="3">
        <v>8</v>
      </c>
      <c r="F21" s="24">
        <v>0</v>
      </c>
      <c r="G21" s="21">
        <f t="shared" ref="G21:G23" si="2">E21*F21</f>
        <v>0</v>
      </c>
      <c r="H21" s="3"/>
      <c r="I21" s="3"/>
      <c r="J21" s="3"/>
    </row>
    <row r="22" spans="1:10" ht="80" x14ac:dyDescent="0.2">
      <c r="A22" s="3" t="s">
        <v>42</v>
      </c>
      <c r="B22" s="8" t="s">
        <v>89</v>
      </c>
      <c r="C22" s="3"/>
      <c r="D22" s="10" t="s">
        <v>85</v>
      </c>
      <c r="E22" s="3">
        <v>6</v>
      </c>
      <c r="F22" s="24">
        <v>0</v>
      </c>
      <c r="G22" s="21">
        <f t="shared" si="2"/>
        <v>0</v>
      </c>
      <c r="H22" s="3"/>
      <c r="I22" s="3"/>
      <c r="J22" s="3"/>
    </row>
    <row r="23" spans="1:10" ht="80" x14ac:dyDescent="0.2">
      <c r="A23" s="3" t="s">
        <v>123</v>
      </c>
      <c r="B23" s="8" t="s">
        <v>124</v>
      </c>
      <c r="C23" s="3"/>
      <c r="D23" s="10" t="s">
        <v>85</v>
      </c>
      <c r="E23" s="3">
        <v>3</v>
      </c>
      <c r="F23" s="24">
        <v>0</v>
      </c>
      <c r="G23" s="21">
        <f t="shared" si="2"/>
        <v>0</v>
      </c>
      <c r="H23" s="3"/>
      <c r="I23" s="3"/>
      <c r="J23" s="3"/>
    </row>
    <row r="25" spans="1:10" x14ac:dyDescent="0.2">
      <c r="A25" s="16" t="s">
        <v>129</v>
      </c>
      <c r="B25" s="3"/>
      <c r="C25" s="3"/>
      <c r="D25" s="3"/>
      <c r="E25" s="3"/>
      <c r="F25" s="23"/>
      <c r="G25" s="20">
        <f>G7+G8+G9+G13+G14+G15+G16+G17+G21+G22+G23</f>
        <v>0</v>
      </c>
      <c r="H25" s="3"/>
      <c r="I25" s="3"/>
      <c r="J25" s="3"/>
    </row>
  </sheetData>
  <sheetProtection algorithmName="SHA-512" hashValue="NlRhWa+GXSk5xi3q0IvFjEUpDvB+aq3rQDK4CH8rEqoHTZGjgcw91MZjVX1k1HLRLEyugBfoJpSCh/YpmQndTw==" saltValue="6hWJt8YNr5JoqO5ZmBfhlQ=="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46D8F-D6CE-44EE-BA87-A971BF74AEA8}">
  <dimension ref="A1:H18"/>
  <sheetViews>
    <sheetView topLeftCell="A12" zoomScale="110" zoomScaleNormal="110" workbookViewId="0">
      <selection activeCell="F21" sqref="F21"/>
    </sheetView>
  </sheetViews>
  <sheetFormatPr baseColWidth="10" defaultColWidth="8.83203125" defaultRowHeight="15" x14ac:dyDescent="0.2"/>
  <cols>
    <col min="1" max="1" width="31.33203125" bestFit="1" customWidth="1"/>
    <col min="2" max="2" width="48.6640625" customWidth="1"/>
    <col min="3" max="3" width="48.33203125" customWidth="1"/>
    <col min="4" max="4" width="27.33203125" customWidth="1"/>
    <col min="5" max="5" width="6.5" bestFit="1" customWidth="1"/>
    <col min="6" max="6" width="12.6640625" style="25" bestFit="1" customWidth="1"/>
    <col min="7" max="7" width="10.5" bestFit="1" customWidth="1"/>
    <col min="8" max="8" width="21.5" bestFit="1" customWidth="1"/>
  </cols>
  <sheetData>
    <row r="1" spans="1:8" x14ac:dyDescent="0.2">
      <c r="A1" s="4" t="s">
        <v>44</v>
      </c>
      <c r="F1" s="44"/>
    </row>
    <row r="2" spans="1:8" x14ac:dyDescent="0.2">
      <c r="A2" s="4"/>
    </row>
    <row r="3" spans="1:8" x14ac:dyDescent="0.2">
      <c r="A3" s="1" t="s">
        <v>49</v>
      </c>
      <c r="B3" s="1"/>
      <c r="C3" s="1"/>
      <c r="D3" s="1"/>
      <c r="E3" s="1"/>
      <c r="F3" s="27"/>
      <c r="G3" s="1"/>
      <c r="H3" s="1"/>
    </row>
    <row r="4" spans="1:8" x14ac:dyDescent="0.2">
      <c r="A4" s="2" t="s">
        <v>2</v>
      </c>
      <c r="B4" s="2" t="s">
        <v>3</v>
      </c>
      <c r="C4" s="2" t="s">
        <v>4</v>
      </c>
      <c r="D4" s="2" t="s">
        <v>6</v>
      </c>
      <c r="E4" s="2" t="s">
        <v>7</v>
      </c>
      <c r="F4" s="28" t="s">
        <v>8</v>
      </c>
      <c r="G4" s="2" t="s">
        <v>9</v>
      </c>
      <c r="H4" s="2" t="s">
        <v>10</v>
      </c>
    </row>
    <row r="5" spans="1:8" ht="208" x14ac:dyDescent="0.2">
      <c r="A5" s="12" t="s">
        <v>13</v>
      </c>
      <c r="B5" s="10" t="s">
        <v>92</v>
      </c>
      <c r="C5" s="10" t="s">
        <v>97</v>
      </c>
      <c r="D5" s="3"/>
      <c r="E5" s="12">
        <v>1</v>
      </c>
      <c r="F5" s="45">
        <v>0</v>
      </c>
      <c r="G5" s="22">
        <f>E5*F5</f>
        <v>0</v>
      </c>
      <c r="H5" s="3"/>
    </row>
    <row r="7" spans="1:8" x14ac:dyDescent="0.2">
      <c r="A7" s="5" t="s">
        <v>21</v>
      </c>
      <c r="B7" s="5"/>
      <c r="C7" s="5"/>
      <c r="D7" s="5"/>
      <c r="E7" s="5"/>
      <c r="F7" s="46"/>
      <c r="G7" s="5"/>
      <c r="H7" s="5"/>
    </row>
    <row r="8" spans="1:8" x14ac:dyDescent="0.2">
      <c r="A8" s="2" t="s">
        <v>2</v>
      </c>
      <c r="B8" s="2" t="s">
        <v>3</v>
      </c>
      <c r="C8" s="2" t="s">
        <v>4</v>
      </c>
      <c r="D8" s="2" t="s">
        <v>6</v>
      </c>
      <c r="E8" s="2" t="s">
        <v>7</v>
      </c>
      <c r="F8" s="28" t="s">
        <v>8</v>
      </c>
      <c r="G8" s="2" t="s">
        <v>9</v>
      </c>
      <c r="H8" s="2" t="s">
        <v>10</v>
      </c>
    </row>
    <row r="9" spans="1:8" ht="208" x14ac:dyDescent="0.2">
      <c r="A9" s="12" t="s">
        <v>45</v>
      </c>
      <c r="B9" s="10" t="s">
        <v>91</v>
      </c>
      <c r="C9" s="10" t="s">
        <v>97</v>
      </c>
      <c r="D9" s="12"/>
      <c r="E9" s="12">
        <v>5</v>
      </c>
      <c r="F9" s="45">
        <v>0</v>
      </c>
      <c r="G9" s="22">
        <f t="shared" ref="G9:G11" si="0">E9*F9</f>
        <v>0</v>
      </c>
      <c r="H9" s="12"/>
    </row>
    <row r="10" spans="1:8" ht="208" x14ac:dyDescent="0.2">
      <c r="A10" s="12" t="s">
        <v>46</v>
      </c>
      <c r="B10" s="10" t="s">
        <v>93</v>
      </c>
      <c r="C10" s="10" t="s">
        <v>97</v>
      </c>
      <c r="D10" s="12"/>
      <c r="E10" s="12">
        <v>5</v>
      </c>
      <c r="F10" s="45">
        <v>0</v>
      </c>
      <c r="G10" s="22">
        <f t="shared" si="0"/>
        <v>0</v>
      </c>
      <c r="H10" s="12"/>
    </row>
    <row r="11" spans="1:8" ht="208" x14ac:dyDescent="0.2">
      <c r="A11" s="12" t="s">
        <v>47</v>
      </c>
      <c r="B11" s="10" t="s">
        <v>94</v>
      </c>
      <c r="C11" s="10" t="s">
        <v>97</v>
      </c>
      <c r="D11" s="12"/>
      <c r="E11" s="12">
        <v>5</v>
      </c>
      <c r="F11" s="45">
        <v>0</v>
      </c>
      <c r="G11" s="22">
        <f t="shared" si="0"/>
        <v>0</v>
      </c>
      <c r="H11" s="12"/>
    </row>
    <row r="13" spans="1:8" x14ac:dyDescent="0.2">
      <c r="A13" s="1" t="s">
        <v>48</v>
      </c>
      <c r="B13" s="1"/>
      <c r="C13" s="1"/>
      <c r="D13" s="1"/>
      <c r="E13" s="1"/>
      <c r="F13" s="27"/>
      <c r="G13" s="1"/>
      <c r="H13" s="1"/>
    </row>
    <row r="14" spans="1:8" x14ac:dyDescent="0.2">
      <c r="A14" s="2" t="s">
        <v>2</v>
      </c>
      <c r="B14" s="2" t="s">
        <v>3</v>
      </c>
      <c r="C14" s="2" t="s">
        <v>4</v>
      </c>
      <c r="D14" s="2" t="s">
        <v>6</v>
      </c>
      <c r="E14" s="2" t="s">
        <v>7</v>
      </c>
      <c r="F14" s="28" t="s">
        <v>8</v>
      </c>
      <c r="G14" s="2" t="s">
        <v>9</v>
      </c>
      <c r="H14" s="2" t="s">
        <v>10</v>
      </c>
    </row>
    <row r="15" spans="1:8" ht="208" x14ac:dyDescent="0.2">
      <c r="A15" s="12" t="s">
        <v>50</v>
      </c>
      <c r="B15" s="10" t="s">
        <v>95</v>
      </c>
      <c r="C15" s="10" t="s">
        <v>97</v>
      </c>
      <c r="D15" s="12"/>
      <c r="E15" s="12">
        <v>1</v>
      </c>
      <c r="F15" s="47">
        <v>0</v>
      </c>
      <c r="G15" s="22">
        <f t="shared" ref="G15:G16" si="1">E15*F15</f>
        <v>0</v>
      </c>
      <c r="H15" s="12"/>
    </row>
    <row r="16" spans="1:8" ht="208" x14ac:dyDescent="0.2">
      <c r="A16" s="12" t="s">
        <v>51</v>
      </c>
      <c r="B16" s="10" t="s">
        <v>96</v>
      </c>
      <c r="C16" s="10" t="s">
        <v>97</v>
      </c>
      <c r="D16" s="12"/>
      <c r="E16" s="12">
        <v>1</v>
      </c>
      <c r="F16" s="47">
        <v>0</v>
      </c>
      <c r="G16" s="22">
        <f t="shared" si="1"/>
        <v>0</v>
      </c>
      <c r="H16" s="12"/>
    </row>
    <row r="18" spans="1:8" x14ac:dyDescent="0.2">
      <c r="A18" s="16" t="s">
        <v>129</v>
      </c>
      <c r="B18" s="3"/>
      <c r="C18" s="3"/>
      <c r="D18" s="3"/>
      <c r="E18" s="3"/>
      <c r="F18" s="23"/>
      <c r="G18" s="20">
        <f>G5+G9+G10+G11+G15+G16</f>
        <v>0</v>
      </c>
      <c r="H18" s="3"/>
    </row>
  </sheetData>
  <sheetProtection algorithmName="SHA-512" hashValue="CXxCvtP3bo2tqSxdgumRsrds2GJ9VpvPLmYrvk/Qol7vGzwd2AM5CqBhGqQqE0cL/7XAGkG6eN3SOxfdkPzznw==" saltValue="ikoCarxdMcmxxioK6z36pA=="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3A4FF-F341-49C1-8A3E-490B164B8B86}">
  <dimension ref="A1:F18"/>
  <sheetViews>
    <sheetView topLeftCell="B1" zoomScale="120" zoomScaleNormal="120" workbookViewId="0">
      <selection activeCell="E16" sqref="E16"/>
    </sheetView>
  </sheetViews>
  <sheetFormatPr baseColWidth="10" defaultColWidth="8.83203125" defaultRowHeight="15" x14ac:dyDescent="0.2"/>
  <cols>
    <col min="1" max="1" width="37.6640625" bestFit="1" customWidth="1"/>
    <col min="2" max="2" width="133.33203125" bestFit="1" customWidth="1"/>
    <col min="3" max="4" width="12.1640625" customWidth="1"/>
    <col min="5" max="5" width="15.6640625" customWidth="1"/>
    <col min="6" max="6" width="10.5" customWidth="1"/>
  </cols>
  <sheetData>
    <row r="1" spans="1:6" x14ac:dyDescent="0.2">
      <c r="A1" t="s">
        <v>98</v>
      </c>
      <c r="D1" s="43"/>
      <c r="E1" s="43"/>
    </row>
    <row r="3" spans="1:6" x14ac:dyDescent="0.2">
      <c r="A3" s="1" t="s">
        <v>105</v>
      </c>
      <c r="B3" s="6"/>
      <c r="C3" s="1"/>
      <c r="D3" s="1"/>
      <c r="E3" s="6"/>
      <c r="F3" s="13"/>
    </row>
    <row r="4" spans="1:6" ht="16" x14ac:dyDescent="0.2">
      <c r="A4" s="2" t="s">
        <v>106</v>
      </c>
      <c r="B4" s="7" t="s">
        <v>108</v>
      </c>
      <c r="C4" s="2" t="s">
        <v>107</v>
      </c>
      <c r="D4" s="2" t="s">
        <v>7</v>
      </c>
      <c r="E4" s="7" t="s">
        <v>128</v>
      </c>
      <c r="F4" s="2" t="s">
        <v>109</v>
      </c>
    </row>
    <row r="5" spans="1:6" x14ac:dyDescent="0.2">
      <c r="A5" s="3" t="s">
        <v>99</v>
      </c>
      <c r="B5" s="3" t="s">
        <v>113</v>
      </c>
      <c r="C5" s="3" t="s">
        <v>110</v>
      </c>
      <c r="D5" s="23">
        <v>1</v>
      </c>
      <c r="E5" s="24">
        <v>0</v>
      </c>
      <c r="F5" s="21">
        <f>D5*E5</f>
        <v>0</v>
      </c>
    </row>
    <row r="6" spans="1:6" x14ac:dyDescent="0.2">
      <c r="A6" s="3" t="s">
        <v>100</v>
      </c>
      <c r="B6" s="3" t="s">
        <v>114</v>
      </c>
      <c r="C6" s="3" t="s">
        <v>111</v>
      </c>
      <c r="D6" s="23">
        <v>1</v>
      </c>
      <c r="E6" s="24">
        <v>0</v>
      </c>
      <c r="F6" s="21">
        <f t="shared" ref="F6:F10" si="0">D6*E6</f>
        <v>0</v>
      </c>
    </row>
    <row r="7" spans="1:6" x14ac:dyDescent="0.2">
      <c r="A7" s="3" t="s">
        <v>101</v>
      </c>
      <c r="B7" s="3" t="s">
        <v>116</v>
      </c>
      <c r="C7" s="3" t="s">
        <v>111</v>
      </c>
      <c r="D7" s="23">
        <v>1</v>
      </c>
      <c r="E7" s="24">
        <v>0</v>
      </c>
      <c r="F7" s="21">
        <f t="shared" si="0"/>
        <v>0</v>
      </c>
    </row>
    <row r="8" spans="1:6" x14ac:dyDescent="0.2">
      <c r="A8" s="3" t="s">
        <v>102</v>
      </c>
      <c r="B8" s="3" t="s">
        <v>115</v>
      </c>
      <c r="C8" s="3" t="s">
        <v>111</v>
      </c>
      <c r="D8" s="23">
        <v>1</v>
      </c>
      <c r="E8" s="24">
        <v>0</v>
      </c>
      <c r="F8" s="21">
        <f t="shared" si="0"/>
        <v>0</v>
      </c>
    </row>
    <row r="9" spans="1:6" x14ac:dyDescent="0.2">
      <c r="A9" s="3" t="s">
        <v>103</v>
      </c>
      <c r="B9" s="3" t="s">
        <v>117</v>
      </c>
      <c r="C9" s="3" t="s">
        <v>112</v>
      </c>
      <c r="D9" s="23">
        <v>1</v>
      </c>
      <c r="E9" s="24">
        <v>0</v>
      </c>
      <c r="F9" s="21">
        <f t="shared" si="0"/>
        <v>0</v>
      </c>
    </row>
    <row r="10" spans="1:6" x14ac:dyDescent="0.2">
      <c r="A10" s="3" t="s">
        <v>130</v>
      </c>
      <c r="B10" s="3" t="s">
        <v>117</v>
      </c>
      <c r="C10" s="3" t="s">
        <v>112</v>
      </c>
      <c r="D10" s="23">
        <v>1</v>
      </c>
      <c r="E10" s="24">
        <v>0</v>
      </c>
      <c r="F10" s="21">
        <f t="shared" si="0"/>
        <v>0</v>
      </c>
    </row>
    <row r="11" spans="1:6" x14ac:dyDescent="0.2">
      <c r="A11" s="3" t="s">
        <v>87</v>
      </c>
      <c r="B11" s="3" t="s">
        <v>118</v>
      </c>
      <c r="C11" s="3" t="s">
        <v>112</v>
      </c>
      <c r="D11" s="23">
        <v>1</v>
      </c>
      <c r="E11" s="24">
        <v>0</v>
      </c>
      <c r="F11" s="21">
        <f>D11*E11</f>
        <v>0</v>
      </c>
    </row>
    <row r="12" spans="1:6" x14ac:dyDescent="0.2">
      <c r="A12" s="3" t="s">
        <v>131</v>
      </c>
      <c r="B12" s="3" t="s">
        <v>118</v>
      </c>
      <c r="C12" s="3" t="s">
        <v>112</v>
      </c>
      <c r="D12" s="23">
        <v>1</v>
      </c>
      <c r="E12" s="24">
        <v>0</v>
      </c>
      <c r="F12" s="21">
        <f t="shared" ref="F12:F14" si="1">D12*E12</f>
        <v>0</v>
      </c>
    </row>
    <row r="13" spans="1:6" x14ac:dyDescent="0.2">
      <c r="A13" s="3" t="s">
        <v>104</v>
      </c>
      <c r="B13" s="3" t="s">
        <v>119</v>
      </c>
      <c r="C13" s="3" t="s">
        <v>112</v>
      </c>
      <c r="D13" s="23">
        <v>1</v>
      </c>
      <c r="E13" s="24">
        <v>0</v>
      </c>
      <c r="F13" s="21">
        <f t="shared" si="1"/>
        <v>0</v>
      </c>
    </row>
    <row r="14" spans="1:6" x14ac:dyDescent="0.2">
      <c r="A14" s="3" t="s">
        <v>120</v>
      </c>
      <c r="B14" s="3" t="s">
        <v>127</v>
      </c>
      <c r="C14" s="3" t="s">
        <v>111</v>
      </c>
      <c r="D14" s="23">
        <v>1</v>
      </c>
      <c r="E14" s="24">
        <v>0</v>
      </c>
      <c r="F14" s="21">
        <f t="shared" si="1"/>
        <v>0</v>
      </c>
    </row>
    <row r="16" spans="1:6" x14ac:dyDescent="0.2">
      <c r="B16" s="16" t="s">
        <v>129</v>
      </c>
      <c r="C16" s="3"/>
      <c r="D16" s="3"/>
      <c r="E16" s="3"/>
      <c r="F16" s="20">
        <f>SUM(F5:F14)</f>
        <v>0</v>
      </c>
    </row>
    <row r="18" spans="1:2" ht="48" x14ac:dyDescent="0.2">
      <c r="A18" s="14" t="s">
        <v>126</v>
      </c>
      <c r="B18" s="15" t="s">
        <v>132</v>
      </c>
    </row>
  </sheetData>
  <sheetProtection algorithmName="SHA-512" hashValue="ZJeoh88Wj2TWSdjirb3I5cOHbpjSPkqMi7c3npd0fZ+eM1UIu7uBth+tvIOOq2gQJ2lTzE9IjZKnG4BvcGp1uQ==" saltValue="QBZowH5lag//ZHm3dc2Et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6</vt:i4>
      </vt:variant>
    </vt:vector>
  </HeadingPairs>
  <TitlesOfParts>
    <vt:vector size="6" baseType="lpstr">
      <vt:lpstr>Instructie &amp; Voorwaarden</vt:lpstr>
      <vt:lpstr>Totaalprijs</vt:lpstr>
      <vt:lpstr>Prijzenblad meubilair bouwblok</vt:lpstr>
      <vt:lpstr>Prijzenblad tijdelijke huisvest</vt:lpstr>
      <vt:lpstr>Prijzenblad maatwerk</vt:lpstr>
      <vt:lpstr>Prijzenblad projectmanagement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Atje Deinum</dc:creator>
  <cp:lastModifiedBy>Consistender | Jannie Koster</cp:lastModifiedBy>
  <dcterms:created xsi:type="dcterms:W3CDTF">2026-09-03T10:06:11Z</dcterms:created>
  <dcterms:modified xsi:type="dcterms:W3CDTF">2026-09-21T17:36:00Z</dcterms:modified>
</cp:coreProperties>
</file>