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bjeugdhulphaaglanden.sharepoint.com/sites/Aanbestedingwerkplekken/Gedeelde documenten/Aanbesteding werkplekken SbJH/2. Aanbestedingsdocumenten/Definitief/"/>
    </mc:Choice>
  </mc:AlternateContent>
  <xr:revisionPtr revIDLastSave="23" documentId="8_{6A7D97B5-8428-4827-838A-4F6750E89D27}" xr6:coauthVersionLast="47" xr6:coauthVersionMax="47" xr10:uidLastSave="{335DF568-47A5-49A4-92B8-5DE6E8583389}"/>
  <bookViews>
    <workbookView xWindow="-108" yWindow="-108" windowWidth="23256" windowHeight="13896" xr2:uid="{5490287B-6B14-442C-B74C-AD236FA40BD4}"/>
  </bookViews>
  <sheets>
    <sheet name="Prijzenblad" sheetId="1" r:id="rId1"/>
  </sheets>
  <definedNames>
    <definedName name="JaarlijkseVergelijkingsprijs">Prijzenblad!$H$36</definedName>
    <definedName name="PrijsbladStatus">Prijzenblad!$F$39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3" i="1" l="1"/>
  <c r="B39" i="1"/>
  <c r="F39" i="1" s="1"/>
  <c r="H35" i="1"/>
  <c r="H22" i="1"/>
  <c r="H9" i="1"/>
  <c r="F50" i="1"/>
  <c r="B50" i="1"/>
  <c r="H33" i="1"/>
  <c r="H32" i="1"/>
  <c r="H31" i="1"/>
  <c r="H30" i="1"/>
  <c r="H27" i="1"/>
  <c r="H26" i="1"/>
  <c r="H25" i="1"/>
  <c r="H24" i="1" l="1"/>
  <c r="H28" i="1"/>
  <c r="H29" i="1"/>
  <c r="H34" i="1" s="1"/>
  <c r="H36" i="1" s="1"/>
  <c r="B4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tc={62E68DE3-74FD-4552-8798-1DCB2DF83428}</author>
  </authors>
  <commentList>
    <comment ref="E29" authorId="0" shapeId="0" xr:uid="{62E68DE3-74FD-4552-8798-1DCB2DF8342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Wat wordt hier mee bedoeld, zoveel uren consultancy is erg hoog
Beantwoorden:
    ja, dit is een inschatting, maar hoor graag als jullie dat anders gezien
Beantwoorden:
    Ik heb hier de 'nullen' weggehaald </t>
      </text>
    </comment>
  </commentList>
</comments>
</file>

<file path=xl/sharedStrings.xml><?xml version="1.0" encoding="utf-8"?>
<sst xmlns="http://schemas.openxmlformats.org/spreadsheetml/2006/main" count="142" uniqueCount="103">
  <si>
    <t>PRIJZENBLAD DIGITALE WERKPLEKKEN</t>
  </si>
  <si>
    <t>Licenties, support en consultancy — jaarlijkse vergelijkingsprijs, exclusief btw</t>
  </si>
  <si>
    <t>AANBESTEDINGSGEGEVENS</t>
  </si>
  <si>
    <t>Aanbestedende dienst</t>
  </si>
  <si>
    <t>[in te vullen]</t>
  </si>
  <si>
    <t>Projectnaam</t>
  </si>
  <si>
    <t>Digitale werkplekken (exclusief hardware)</t>
  </si>
  <si>
    <t>Kenmerk / tendernummer</t>
  </si>
  <si>
    <t>Prijspeildatum</t>
  </si>
  <si>
    <t>[dd-mm-jjjj]</t>
  </si>
  <si>
    <t>Contactpersoon</t>
  </si>
  <si>
    <t>Vergelijkingsperiode</t>
  </si>
  <si>
    <t>1 contractjaar</t>
  </si>
  <si>
    <t>Vaste medewerkers</t>
  </si>
  <si>
    <t>personen</t>
  </si>
  <si>
    <t>Tijdelijke medewerkers</t>
  </si>
  <si>
    <t>Totaal licenties</t>
  </si>
  <si>
    <t>GEGEVENS INSCHRIJVER</t>
  </si>
  <si>
    <t>Statutaire naam</t>
  </si>
  <si>
    <t>KvK-nummer</t>
  </si>
  <si>
    <t>Vestigingsadres</t>
  </si>
  <si>
    <t>Btw-nummer</t>
  </si>
  <si>
    <t>Postcode en plaats</t>
  </si>
  <si>
    <t>Contactpersoon / e-mail</t>
  </si>
  <si>
    <t>INVULINSTRUCTIE</t>
  </si>
  <si>
    <t>De aanbestedende dienst stelt vóór publicatie alle gele velden, prijscomponenten en rekenhoeveelheden definitief vast. De inschrijver vult uitsluitend de lichtblauwe velden in. Alle prijzen zijn in euro, exclusief btw en inclusief alle bijkomende kosten, opslagen, reis- en verblijfkosten en overige kosten die nodig zijn voor volledige uitvoering.</t>
  </si>
  <si>
    <t>Rekenwijze licenties: 40 vaste medewerkers + 10 tijdelijke medewerkers = 50 licenties. Iedere persoon ontvangt éénzelfde licentie voor 12 maanden. Jaarbedrag licenties = 50 personen × 12 maanden × prijs per persoon per maand.</t>
  </si>
  <si>
    <t>De aantallen 40 en 10 zijn rekenhoeveelheden voor de prijsvergelijking en vormen geen afnamegarantie, tenzij de aanbestedingsstukken uitdrukkelijk anders bepalen. Bij strijdigheid gelden de aanbestedingsleidraad, Nota’s van Inlichtingen en overige aanbestedingsstukken.</t>
  </si>
  <si>
    <t>PRIJSOPGAVE EN JAARLIJKSE VERGELIJKINGSPRIJS</t>
  </si>
  <si>
    <t>Categorie</t>
  </si>
  <si>
    <t>Nr.</t>
  </si>
  <si>
    <t>Onderdeel / dienst</t>
  </si>
  <si>
    <t>Prijsbasis</t>
  </si>
  <si>
    <t>Rekenaantal gebruikers / eenheden</t>
  </si>
  <si>
    <t>Perioden per jaar</t>
  </si>
  <si>
    <t>Prijs excl. btw per prijseenheid</t>
  </si>
  <si>
    <t>Jaarbedrag excl. btw</t>
  </si>
  <si>
    <t>Toelichting inschrijver</t>
  </si>
  <si>
    <t>Licenties</t>
  </si>
  <si>
    <t>L1</t>
  </si>
  <si>
    <t>Gebundelde licentie digitale werkplek (1 licentie per persoon)</t>
  </si>
  <si>
    <t>per persoon per maand</t>
  </si>
  <si>
    <t>Doorlopend; één vaste licentie voor iedere vaste en tijdelijke medewerker.</t>
  </si>
  <si>
    <t>L2</t>
  </si>
  <si>
    <t>Flexibel voor elke persoon die tijdelijk toegang nodig heeft uitgegaan van 12 maanden</t>
  </si>
  <si>
    <t>Subtotaal licenties per jaar</t>
  </si>
  <si>
    <t>Support</t>
  </si>
  <si>
    <t>S1</t>
  </si>
  <si>
    <t>Servicedesk en gebruikerssupport</t>
  </si>
  <si>
    <t>vast bedrag per jaar</t>
  </si>
  <si>
    <t>All-in bedrag per jaar</t>
  </si>
  <si>
    <t>S2</t>
  </si>
  <si>
    <t>Technische support en escalatie</t>
  </si>
  <si>
    <t>S3</t>
  </si>
  <si>
    <t>Functioneel beheer / adoptiesupport</t>
  </si>
  <si>
    <t>Subtotaal support per jaar</t>
  </si>
  <si>
    <t>Consultancy</t>
  </si>
  <si>
    <t>C1</t>
  </si>
  <si>
    <t>Solution architect</t>
  </si>
  <si>
    <t>per uur</t>
  </si>
  <si>
    <t>Vaste uurprijs</t>
  </si>
  <si>
    <t>C2</t>
  </si>
  <si>
    <t>Werkplekconsultant</t>
  </si>
  <si>
    <t>C3</t>
  </si>
  <si>
    <t>Migratie- / implementatiespecialist</t>
  </si>
  <si>
    <t>C4</t>
  </si>
  <si>
    <t>Projectmanager</t>
  </si>
  <si>
    <t>C5</t>
  </si>
  <si>
    <t>Trainer / adoptiespecialist</t>
  </si>
  <si>
    <t>per dag</t>
  </si>
  <si>
    <t>Subtotaal consultancy per jaar</t>
  </si>
  <si>
    <t>Implementatie</t>
  </si>
  <si>
    <t>I1</t>
  </si>
  <si>
    <t>Eenmalige implementatie / onboarding digitale werkplekken</t>
  </si>
  <si>
    <t>vast bedrag</t>
  </si>
  <si>
    <t>Eenmalige implementatie, inclusief onboarding en configuratie.</t>
  </si>
  <si>
    <t>TOTALE JAARLIJKSE VERGELIJKINGSPRIJS EXCLUSIEF BTW</t>
  </si>
  <si>
    <t>Beoordelingsbedrag</t>
  </si>
  <si>
    <t>CONTROLE EN VERGELIJKING</t>
  </si>
  <si>
    <t>Nog in te vullen eenheidsprijzen</t>
  </si>
  <si>
    <t>Prijsbladstatus</t>
  </si>
  <si>
    <t>Controle totaal</t>
  </si>
  <si>
    <t>Vereiste uitkomst</t>
  </si>
  <si>
    <t>€ 0,00 (subtotalen sluiten aan)</t>
  </si>
  <si>
    <t>VERKLARING EN ONDERTEKENING</t>
  </si>
  <si>
    <t>Ondergetekende verklaart namens de inschrijver dat dit prijzenblad volledig, naar waarheid en zonder voorbehoud is ingevuld en dat de aangeboden prijzen gedurende de in de aanbestedingsstukken genoemde geldigheidsduur bindend zijn.</t>
  </si>
  <si>
    <t>Ondergetekende verklaart bevoegd te zijn de inschrijver rechtsgeldig te vertegenwoordigen. Indien volgens het Handelsregister gezamenlijke vertegenwoordigingsbevoegdheid geldt, ondertekenen alle vereiste bevoegde personen.</t>
  </si>
  <si>
    <t>Let op: controleer altijd de specifieke ondertekenings- en indieningsvereisten in de aanbestedingsleidraad en het gebruikte aanbestedingsplatform; deze gaan voor op dit model.</t>
  </si>
  <si>
    <t>ONDERTEKENAAR 1</t>
  </si>
  <si>
    <t>Volledige naam</t>
  </si>
  <si>
    <t>Functie</t>
  </si>
  <si>
    <t>Bevoegdheid</t>
  </si>
  <si>
    <t>[KvK / statuten / volmacht]</t>
  </si>
  <si>
    <t>Plaats en datum</t>
  </si>
  <si>
    <t>Naam organisatie</t>
  </si>
  <si>
    <t>Natte handtekening</t>
  </si>
  <si>
    <t>Plaats handtekening binnen dit vak</t>
  </si>
  <si>
    <t>Bijlage bevoegdheid</t>
  </si>
  <si>
    <t>[KvK-uittreksel en/of volmacht indien vereist]</t>
  </si>
  <si>
    <t>ONDERTEKENAAR 2 — ALLEEN INDIEN GEZAMENLIJKE BEVOEGDHEID VAN TOEPASSING IS</t>
  </si>
  <si>
    <t>Plaats, datum en natte handtekening</t>
  </si>
  <si>
    <t>[in te vullen en te ondertekenen]</t>
  </si>
  <si>
    <t>KLEURCODE: geel = vooraf vastgesteld door aanbestedende dienst | blauw = in te vullen door inschrijver | wit/donkerblauw = formule of vaste tekst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</si>
</sst>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6" x14ac:knownFonts="1">
    <font>
      <sz val="11"/>
      <color theme="1"/>
      <name val="Aptos Narrow"/>
      <family val="2"/>
      <scheme val="minor"/>
    </font>
    <font>
      <sz val="10"/>
      <color theme="1"/>
      <name val="Aptos"/>
    </font>
    <font>
      <b/>
      <sz val="10"/>
      <color rgb="FFFFFFFF"/>
      <name val="Aptos"/>
    </font>
    <font>
      <b/>
      <sz val="18"/>
      <color rgb="FFFFFFFF"/>
      <name val="Aptos"/>
    </font>
    <font>
      <i/>
      <sz val="11"/>
      <color rgb="FF666666"/>
      <name val="Aptos"/>
    </font>
    <font>
      <b/>
      <sz val="11"/>
      <color rgb="FFFFFFFF"/>
      <name val="Aptos"/>
    </font>
    <font>
      <b/>
      <sz val="10"/>
      <color rgb="FF17365D"/>
      <name val="Aptos"/>
    </font>
    <font>
      <sz val="10"/>
      <color rgb="FF1F1F1F"/>
      <name val="Aptos"/>
    </font>
    <font>
      <sz val="10"/>
      <color rgb="FF404040"/>
      <name val="Aptos"/>
    </font>
    <font>
      <b/>
      <sz val="10"/>
      <color theme="1"/>
      <name val="Aptos"/>
    </font>
    <font>
      <sz val="10"/>
      <color rgb="FF777777"/>
      <name val="Aptos"/>
    </font>
    <font>
      <b/>
      <sz val="10"/>
      <color rgb="FF7F6000"/>
      <name val="Aptos"/>
    </font>
    <font>
      <b/>
      <sz val="10"/>
      <color rgb="FF1F1F1F"/>
      <name val="Aptos"/>
    </font>
    <font>
      <b/>
      <sz val="11"/>
      <color rgb="FF1F1F1F"/>
      <name val="Aptos Narrow"/>
      <family val="2"/>
      <scheme val="minor"/>
    </font>
    <font>
      <sz val="10"/>
      <color rgb="FF1F1F1F"/>
      <name val="Aptos"/>
      <family val="2"/>
    </font>
    <font>
      <b/>
      <sz val="10"/>
      <color rgb="FF1F1F1F"/>
      <name val="Aptos"/>
      <family val="2"/>
    </font>
  </fonts>
  <fills count="11">
    <fill>
      <patternFill patternType="none"/>
    </fill>
    <fill>
      <patternFill patternType="gray125"/>
    </fill>
    <fill>
      <patternFill patternType="solid">
        <fgColor rgb="FFFFFFFF"/>
        <bgColor indexed="64"/>
      </patternFill>
    </fill>
    <fill>
      <patternFill patternType="solid">
        <fgColor rgb="FF17365D"/>
        <bgColor indexed="64"/>
      </patternFill>
    </fill>
    <fill>
      <patternFill patternType="solid">
        <fgColor rgb="FF2F75B5"/>
        <bgColor indexed="64"/>
      </patternFill>
    </fill>
    <fill>
      <patternFill patternType="solid">
        <fgColor rgb="FFD9EAF7"/>
        <bgColor indexed="64"/>
      </patternFill>
    </fill>
    <fill>
      <patternFill patternType="solid">
        <fgColor rgb="FFDDEBF7"/>
        <bgColor indexed="64"/>
      </patternFill>
    </fill>
    <fill>
      <patternFill patternType="solid">
        <fgColor rgb="FFEAF2F8"/>
        <bgColor indexed="64"/>
      </patternFill>
    </fill>
    <fill>
      <patternFill patternType="solid">
        <fgColor rgb="FFFFF2CC"/>
        <bgColor indexed="64"/>
      </patternFill>
    </fill>
    <fill>
      <patternFill patternType="solid">
        <fgColor rgb="FFFCE4D6"/>
        <bgColor indexed="64"/>
      </patternFill>
    </fill>
    <fill>
      <patternFill patternType="solid">
        <fgColor rgb="FFF3F6F9"/>
        <bgColor indexed="64"/>
      </patternFill>
    </fill>
  </fills>
  <borders count="10">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7C9D6"/>
      </left>
      <right style="thin">
        <color rgb="FFB7C9D6"/>
      </right>
      <top style="thin">
        <color rgb="FFB7C9D6"/>
      </top>
      <bottom style="thin">
        <color rgb="FFB7C9D6"/>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2" borderId="0" xfId="0" applyFont="1" applyFill="1" applyAlignment="1">
      <alignment vertical="center"/>
    </xf>
    <xf numFmtId="0" fontId="1" fillId="2" borderId="2" xfId="0" applyFont="1" applyFill="1" applyBorder="1" applyAlignment="1">
      <alignment vertical="center"/>
    </xf>
    <xf numFmtId="0" fontId="6" fillId="5" borderId="8" xfId="0" applyFont="1" applyFill="1" applyBorder="1" applyAlignment="1">
      <alignment horizontal="center" vertical="center" wrapText="1"/>
    </xf>
    <xf numFmtId="164" fontId="7" fillId="6" borderId="8" xfId="0" applyNumberFormat="1" applyFont="1" applyFill="1" applyBorder="1" applyAlignment="1">
      <alignment horizontal="right" vertical="center"/>
    </xf>
    <xf numFmtId="164" fontId="1" fillId="2" borderId="8" xfId="0" applyNumberFormat="1" applyFont="1" applyFill="1" applyBorder="1" applyAlignment="1">
      <alignment horizontal="right" vertical="center"/>
    </xf>
    <xf numFmtId="0" fontId="1" fillId="2" borderId="8" xfId="0" applyFont="1" applyFill="1" applyBorder="1" applyAlignment="1">
      <alignment horizontal="center" vertical="center"/>
    </xf>
    <xf numFmtId="0" fontId="7" fillId="6" borderId="8" xfId="0" applyFont="1" applyFill="1" applyBorder="1" applyAlignment="1">
      <alignment vertical="center" wrapText="1"/>
    </xf>
    <xf numFmtId="0" fontId="9" fillId="7" borderId="8" xfId="0" applyFont="1" applyFill="1" applyBorder="1" applyAlignment="1">
      <alignment vertical="center" wrapText="1"/>
    </xf>
    <xf numFmtId="164" fontId="9" fillId="7" borderId="8" xfId="0" applyNumberFormat="1" applyFont="1" applyFill="1" applyBorder="1" applyAlignment="1">
      <alignment horizontal="right" vertical="center"/>
    </xf>
    <xf numFmtId="0" fontId="2" fillId="3" borderId="8" xfId="0" applyFont="1" applyFill="1" applyBorder="1" applyAlignment="1">
      <alignment vertical="center" wrapText="1"/>
    </xf>
    <xf numFmtId="164" fontId="2" fillId="3" borderId="8" xfId="0" applyNumberFormat="1" applyFont="1" applyFill="1" applyBorder="1" applyAlignment="1">
      <alignment horizontal="right" vertical="center"/>
    </xf>
    <xf numFmtId="1" fontId="1" fillId="2" borderId="2" xfId="0" applyNumberFormat="1" applyFont="1" applyFill="1" applyBorder="1" applyAlignment="1">
      <alignment vertical="center"/>
    </xf>
    <xf numFmtId="164" fontId="9" fillId="2" borderId="2" xfId="0" applyNumberFormat="1" applyFont="1" applyFill="1" applyBorder="1" applyAlignment="1">
      <alignment vertical="center"/>
    </xf>
    <xf numFmtId="0" fontId="1" fillId="8" borderId="8" xfId="0" applyFont="1" applyFill="1" applyBorder="1" applyAlignment="1">
      <alignment vertical="center" wrapText="1"/>
    </xf>
    <xf numFmtId="3" fontId="1" fillId="8" borderId="8" xfId="0" applyNumberFormat="1" applyFont="1" applyFill="1" applyBorder="1" applyAlignment="1">
      <alignment horizontal="right" vertical="center"/>
    </xf>
    <xf numFmtId="0" fontId="12" fillId="8" borderId="0" xfId="0" applyFont="1" applyFill="1" applyAlignment="1">
      <alignment vertical="center"/>
    </xf>
    <xf numFmtId="0" fontId="13" fillId="8" borderId="0" xfId="0" applyFont="1" applyFill="1"/>
    <xf numFmtId="3" fontId="13" fillId="8" borderId="0" xfId="0" applyNumberFormat="1" applyFont="1" applyFill="1" applyAlignment="1">
      <alignment horizontal="right"/>
    </xf>
    <xf numFmtId="0" fontId="14" fillId="6" borderId="8" xfId="0" applyFont="1" applyFill="1" applyBorder="1" applyAlignment="1">
      <alignment vertical="center" wrapText="1"/>
    </xf>
    <xf numFmtId="0" fontId="15" fillId="10" borderId="8" xfId="0" applyFont="1" applyFill="1" applyBorder="1" applyAlignment="1">
      <alignment horizontal="center" vertical="center"/>
    </xf>
    <xf numFmtId="0" fontId="15" fillId="10" borderId="8" xfId="0" applyFont="1" applyFill="1" applyBorder="1" applyAlignment="1">
      <alignment vertical="center" wrapText="1"/>
    </xf>
    <xf numFmtId="3" fontId="15" fillId="10" borderId="8" xfId="0" applyNumberFormat="1" applyFont="1" applyFill="1" applyBorder="1" applyAlignment="1">
      <alignment horizontal="right" vertical="center"/>
    </xf>
    <xf numFmtId="164" fontId="15" fillId="10" borderId="8" xfId="0" applyNumberFormat="1" applyFont="1" applyFill="1" applyBorder="1" applyAlignment="1">
      <alignment horizontal="right" vertical="center"/>
    </xf>
    <xf numFmtId="0" fontId="7" fillId="6" borderId="3" xfId="0" applyFont="1" applyFill="1" applyBorder="1" applyAlignment="1">
      <alignment vertical="center"/>
    </xf>
    <xf numFmtId="0" fontId="7" fillId="6" borderId="0" xfId="0" applyFont="1" applyFill="1" applyAlignment="1">
      <alignment vertical="center"/>
    </xf>
    <xf numFmtId="0" fontId="11" fillId="9" borderId="0" xfId="0" applyFont="1" applyFill="1" applyAlignment="1">
      <alignment vertical="center" wrapText="1"/>
    </xf>
    <xf numFmtId="0" fontId="10" fillId="6" borderId="4" xfId="0" applyFont="1" applyFill="1" applyBorder="1" applyAlignment="1">
      <alignment vertical="center"/>
    </xf>
    <xf numFmtId="0" fontId="10" fillId="6" borderId="1" xfId="0" applyFont="1" applyFill="1" applyBorder="1" applyAlignment="1">
      <alignment vertical="center"/>
    </xf>
    <xf numFmtId="0" fontId="10" fillId="6" borderId="6" xfId="0" applyFont="1" applyFill="1" applyBorder="1" applyAlignment="1">
      <alignment vertical="center"/>
    </xf>
    <xf numFmtId="0" fontId="10" fillId="6" borderId="5" xfId="0" applyFont="1" applyFill="1" applyBorder="1" applyAlignment="1">
      <alignment vertical="center"/>
    </xf>
    <xf numFmtId="0" fontId="10" fillId="6" borderId="3" xfId="0" applyFont="1" applyFill="1" applyBorder="1" applyAlignment="1">
      <alignment vertical="center"/>
    </xf>
    <xf numFmtId="0" fontId="10" fillId="6" borderId="7" xfId="0" applyFont="1" applyFill="1" applyBorder="1" applyAlignment="1">
      <alignment vertical="center"/>
    </xf>
    <xf numFmtId="0" fontId="5" fillId="4"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vertical="center" wrapText="1"/>
    </xf>
    <xf numFmtId="0" fontId="9" fillId="7" borderId="8" xfId="0" applyFont="1" applyFill="1" applyBorder="1" applyAlignment="1">
      <alignment horizontal="center" vertical="center"/>
    </xf>
    <xf numFmtId="0" fontId="9" fillId="7" borderId="8" xfId="0" applyFont="1" applyFill="1" applyBorder="1" applyAlignment="1">
      <alignment vertical="center" wrapText="1"/>
    </xf>
    <xf numFmtId="3" fontId="9" fillId="7" borderId="8" xfId="0" applyNumberFormat="1" applyFont="1" applyFill="1" applyBorder="1" applyAlignment="1">
      <alignment horizontal="right" vertical="center"/>
    </xf>
    <xf numFmtId="164" fontId="9" fillId="7" borderId="8" xfId="0" applyNumberFormat="1" applyFont="1" applyFill="1" applyBorder="1" applyAlignment="1">
      <alignment horizontal="right" vertical="center"/>
    </xf>
    <xf numFmtId="0" fontId="2" fillId="3" borderId="8" xfId="0" applyFont="1" applyFill="1" applyBorder="1" applyAlignment="1">
      <alignment horizontal="center" vertical="center"/>
    </xf>
    <xf numFmtId="0" fontId="2" fillId="3" borderId="8" xfId="0" applyFont="1" applyFill="1" applyBorder="1" applyAlignment="1">
      <alignment vertical="center" wrapText="1"/>
    </xf>
    <xf numFmtId="3" fontId="2" fillId="3" borderId="8" xfId="0" applyNumberFormat="1" applyFont="1" applyFill="1" applyBorder="1" applyAlignment="1">
      <alignment horizontal="right" vertical="center"/>
    </xf>
    <xf numFmtId="164" fontId="2" fillId="3" borderId="8" xfId="0" applyNumberFormat="1" applyFont="1" applyFill="1" applyBorder="1" applyAlignment="1">
      <alignment horizontal="right" vertical="center"/>
    </xf>
    <xf numFmtId="0" fontId="9" fillId="8" borderId="2" xfId="0" applyFont="1" applyFill="1" applyBorder="1" applyAlignment="1">
      <alignment vertical="center"/>
    </xf>
    <xf numFmtId="0" fontId="1" fillId="2" borderId="2" xfId="0" applyFont="1" applyFill="1" applyBorder="1" applyAlignment="1">
      <alignment vertical="center"/>
    </xf>
    <xf numFmtId="0" fontId="8" fillId="2" borderId="0" xfId="0" applyFont="1" applyFill="1" applyAlignment="1">
      <alignment vertical="center" wrapText="1"/>
    </xf>
    <xf numFmtId="0" fontId="3" fillId="3" borderId="0" xfId="0" applyFont="1" applyFill="1" applyAlignment="1">
      <alignment vertical="center"/>
    </xf>
    <xf numFmtId="0" fontId="4" fillId="2" borderId="0" xfId="0" applyFont="1" applyFill="1" applyAlignment="1">
      <alignment vertical="center"/>
    </xf>
    <xf numFmtId="0" fontId="5" fillId="4" borderId="9" xfId="0" applyFont="1" applyFill="1" applyBorder="1" applyAlignment="1">
      <alignment vertical="center"/>
    </xf>
    <xf numFmtId="0" fontId="1" fillId="2" borderId="9" xfId="0" applyFont="1" applyFill="1" applyBorder="1" applyAlignment="1">
      <alignment vertical="center"/>
    </xf>
    <xf numFmtId="0" fontId="7" fillId="6" borderId="9" xfId="0" applyFont="1" applyFill="1" applyBorder="1" applyAlignment="1">
      <alignment vertical="center"/>
    </xf>
    <xf numFmtId="0" fontId="7" fillId="8" borderId="9" xfId="0" applyFont="1" applyFill="1" applyBorder="1" applyAlignment="1">
      <alignment vertical="center"/>
    </xf>
    <xf numFmtId="0" fontId="1" fillId="8" borderId="9" xfId="0" applyFont="1" applyFill="1" applyBorder="1" applyAlignment="1">
      <alignment vertical="center"/>
    </xf>
    <xf numFmtId="0" fontId="0" fillId="0" borderId="0" xfId="0"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Ed Botticher" id="{98EEEDE0-F4B4-4365-ABD6-8484A9EE6A28}" userId="S::ed.botticher@sbjh.nl::17730ec7-298f-4e0f-bc05-ad50dd3ffcb6" providerId="AD"/>
  <person displayName="Lucas van Ommen" id="{D1036D2E-1504-49B2-8FE0-3E437F5ADB19}" userId="S::l.vanommen_nl.epsa.com#ext#@h10inkoop.onmicrosoft.com::ed39ff8a-3704-4454-bfa4-aab6233ef2f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29" dT="2026-08-12T09:46:14.34" personId="{98EEEDE0-F4B4-4365-ABD6-8484A9EE6A28}" id="{62E68DE3-74FD-4552-8798-1DCB2DF83428}">
    <text>Wat wordt hier mee bedoeld, zoveel uren consultancy is erg hoog</text>
  </threadedComment>
  <threadedComment ref="E29" dT="2026-08-13T12:03:37.93" personId="{D1036D2E-1504-49B2-8FE0-3E437F5ADB19}" id="{82265A74-A124-47F6-970C-7004E4EE4FDD}" parentId="{62E68DE3-74FD-4552-8798-1DCB2DF83428}">
    <text>ja, dit is een inschatting, maar hoor graag als jullie dat anders gezien</text>
  </threadedComment>
  <threadedComment ref="E29" dT="2026-08-24T07:21:14.20" personId="{D1036D2E-1504-49B2-8FE0-3E437F5ADB19}" id="{D3BF6364-D041-426D-B93C-593300F4C11E}" parentId="{62E68DE3-74FD-4552-8798-1DCB2DF83428}">
    <text xml:space="preserve">Ik heb hier de 'nullen' weggehaald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FAF2C-982D-4191-B1D5-9EA57AEE3EFF}">
  <dimension ref="A1:I56"/>
  <sheetViews>
    <sheetView tabSelected="1" topLeftCell="A18" workbookViewId="0">
      <selection activeCell="G23" sqref="G23"/>
    </sheetView>
  </sheetViews>
  <sheetFormatPr defaultRowHeight="14.4" x14ac:dyDescent="0.3"/>
  <cols>
    <col min="1" max="1" width="30.109375" customWidth="1"/>
    <col min="2" max="2" width="10.44140625" customWidth="1"/>
    <col min="3" max="3" width="35.33203125" customWidth="1"/>
    <col min="4" max="4" width="21" customWidth="1"/>
    <col min="5" max="5" width="19" customWidth="1"/>
    <col min="6" max="6" width="15.33203125" customWidth="1"/>
    <col min="7" max="7" width="20" customWidth="1"/>
    <col min="8" max="8" width="18.109375" customWidth="1"/>
    <col min="9" max="9" width="30.44140625" customWidth="1"/>
  </cols>
  <sheetData>
    <row r="1" spans="1:9" ht="23.4" x14ac:dyDescent="0.3">
      <c r="A1" s="47" t="s">
        <v>0</v>
      </c>
      <c r="B1" s="47"/>
      <c r="C1" s="47"/>
      <c r="D1" s="47"/>
      <c r="E1" s="47"/>
      <c r="F1" s="47"/>
      <c r="G1" s="47"/>
      <c r="H1" s="47"/>
      <c r="I1" s="47"/>
    </row>
    <row r="2" spans="1:9" x14ac:dyDescent="0.3">
      <c r="A2" s="48" t="s">
        <v>1</v>
      </c>
      <c r="B2" s="48"/>
      <c r="C2" s="48"/>
      <c r="D2" s="48"/>
      <c r="E2" s="48"/>
      <c r="F2" s="48"/>
      <c r="G2" s="48"/>
      <c r="H2" s="48"/>
      <c r="I2" s="48"/>
    </row>
    <row r="3" spans="1:9" x14ac:dyDescent="0.3">
      <c r="A3" s="1"/>
      <c r="B3" s="1"/>
      <c r="C3" s="1"/>
      <c r="D3" s="1"/>
      <c r="E3" s="1"/>
      <c r="F3" s="1"/>
      <c r="G3" s="1"/>
      <c r="H3" s="1"/>
      <c r="I3" s="1"/>
    </row>
    <row r="4" spans="1:9" x14ac:dyDescent="0.3">
      <c r="A4" s="33" t="s">
        <v>2</v>
      </c>
      <c r="B4" s="33"/>
      <c r="C4" s="33"/>
      <c r="D4" s="33"/>
      <c r="E4" s="33"/>
      <c r="F4" s="33"/>
      <c r="G4" s="33"/>
      <c r="H4" s="33"/>
      <c r="I4" s="33"/>
    </row>
    <row r="5" spans="1:9" x14ac:dyDescent="0.3">
      <c r="A5" s="1"/>
      <c r="B5" s="1"/>
      <c r="C5" s="1"/>
      <c r="D5" s="1"/>
      <c r="E5" s="1"/>
      <c r="F5" s="1"/>
      <c r="G5" s="1"/>
      <c r="H5" s="1"/>
      <c r="I5" s="1"/>
    </row>
    <row r="6" spans="1:9" x14ac:dyDescent="0.3">
      <c r="A6" s="50" t="s">
        <v>3</v>
      </c>
      <c r="B6" s="52" t="s">
        <v>4</v>
      </c>
      <c r="C6" s="52"/>
      <c r="D6" s="52"/>
      <c r="E6" s="50" t="s">
        <v>5</v>
      </c>
      <c r="F6" s="53" t="s">
        <v>6</v>
      </c>
      <c r="G6" s="53"/>
      <c r="H6" s="53"/>
      <c r="I6" s="53"/>
    </row>
    <row r="7" spans="1:9" x14ac:dyDescent="0.3">
      <c r="A7" s="50" t="s">
        <v>7</v>
      </c>
      <c r="B7" s="52" t="s">
        <v>4</v>
      </c>
      <c r="C7" s="52"/>
      <c r="D7" s="52"/>
      <c r="E7" s="50" t="s">
        <v>8</v>
      </c>
      <c r="F7" s="52" t="s">
        <v>9</v>
      </c>
      <c r="G7" s="52"/>
      <c r="H7" s="52"/>
      <c r="I7" s="52"/>
    </row>
    <row r="8" spans="1:9" x14ac:dyDescent="0.3">
      <c r="A8" s="50" t="s">
        <v>10</v>
      </c>
      <c r="B8" s="52" t="s">
        <v>4</v>
      </c>
      <c r="C8" s="52"/>
      <c r="D8" s="52"/>
      <c r="E8" s="50" t="s">
        <v>11</v>
      </c>
      <c r="F8" s="53" t="s">
        <v>12</v>
      </c>
      <c r="G8" s="53"/>
      <c r="H8" s="53"/>
      <c r="I8" s="53"/>
    </row>
    <row r="9" spans="1:9" ht="21.9" customHeight="1" x14ac:dyDescent="0.3">
      <c r="A9" s="16" t="s">
        <v>13</v>
      </c>
      <c r="B9" s="18">
        <v>40</v>
      </c>
      <c r="C9" s="17" t="s">
        <v>14</v>
      </c>
      <c r="D9" s="17" t="s">
        <v>15</v>
      </c>
      <c r="E9" s="18">
        <v>10</v>
      </c>
      <c r="F9" s="17" t="s">
        <v>14</v>
      </c>
      <c r="G9" s="17" t="s">
        <v>16</v>
      </c>
      <c r="H9" s="18">
        <f>B9+E9</f>
        <v>50</v>
      </c>
      <c r="I9" s="17" t="s">
        <v>14</v>
      </c>
    </row>
    <row r="10" spans="1:9" x14ac:dyDescent="0.3">
      <c r="A10" s="49" t="s">
        <v>17</v>
      </c>
      <c r="B10" s="49"/>
      <c r="C10" s="49"/>
      <c r="D10" s="49"/>
      <c r="E10" s="49"/>
      <c r="F10" s="49"/>
      <c r="G10" s="49"/>
      <c r="H10" s="49"/>
      <c r="I10" s="49"/>
    </row>
    <row r="11" spans="1:9" x14ac:dyDescent="0.3">
      <c r="A11" s="50" t="s">
        <v>18</v>
      </c>
      <c r="B11" s="51" t="s">
        <v>4</v>
      </c>
      <c r="C11" s="51"/>
      <c r="D11" s="51"/>
      <c r="E11" s="50" t="s">
        <v>19</v>
      </c>
      <c r="F11" s="51" t="s">
        <v>4</v>
      </c>
      <c r="G11" s="51"/>
      <c r="H11" s="51"/>
      <c r="I11" s="51"/>
    </row>
    <row r="12" spans="1:9" x14ac:dyDescent="0.3">
      <c r="A12" s="50" t="s">
        <v>20</v>
      </c>
      <c r="B12" s="51" t="s">
        <v>4</v>
      </c>
      <c r="C12" s="51"/>
      <c r="D12" s="51"/>
      <c r="E12" s="50" t="s">
        <v>21</v>
      </c>
      <c r="F12" s="51" t="s">
        <v>4</v>
      </c>
      <c r="G12" s="51"/>
      <c r="H12" s="51"/>
      <c r="I12" s="51"/>
    </row>
    <row r="13" spans="1:9" x14ac:dyDescent="0.3">
      <c r="A13" s="50" t="s">
        <v>22</v>
      </c>
      <c r="B13" s="51" t="s">
        <v>4</v>
      </c>
      <c r="C13" s="51"/>
      <c r="D13" s="51"/>
      <c r="E13" s="50" t="s">
        <v>23</v>
      </c>
      <c r="F13" s="51" t="s">
        <v>4</v>
      </c>
      <c r="G13" s="51"/>
      <c r="H13" s="51"/>
      <c r="I13" s="51"/>
    </row>
    <row r="14" spans="1:9" x14ac:dyDescent="0.3">
      <c r="A14" s="1"/>
      <c r="B14" s="1"/>
      <c r="C14" s="1"/>
      <c r="D14" s="1"/>
      <c r="E14" s="1"/>
      <c r="F14" s="1"/>
      <c r="G14" s="1"/>
      <c r="H14" s="1"/>
      <c r="I14" s="1"/>
    </row>
    <row r="15" spans="1:9" x14ac:dyDescent="0.3">
      <c r="A15" s="33" t="s">
        <v>24</v>
      </c>
      <c r="B15" s="33"/>
      <c r="C15" s="33"/>
      <c r="D15" s="33"/>
      <c r="E15" s="33"/>
      <c r="F15" s="33"/>
      <c r="G15" s="33"/>
      <c r="H15" s="33"/>
      <c r="I15" s="33"/>
    </row>
    <row r="16" spans="1:9" ht="70.5" customHeight="1" x14ac:dyDescent="0.3">
      <c r="A16" s="46" t="s">
        <v>25</v>
      </c>
      <c r="B16" s="46"/>
      <c r="C16" s="46"/>
      <c r="D16" s="46"/>
      <c r="E16" s="46"/>
      <c r="F16" s="46"/>
      <c r="G16" s="46"/>
      <c r="H16" s="46"/>
      <c r="I16" s="46"/>
    </row>
    <row r="17" spans="1:9" ht="38.1" customHeight="1" x14ac:dyDescent="0.3">
      <c r="A17" s="46" t="s">
        <v>26</v>
      </c>
      <c r="B17" s="46"/>
      <c r="C17" s="46"/>
      <c r="D17" s="46"/>
      <c r="E17" s="46"/>
      <c r="F17" s="46"/>
      <c r="G17" s="46"/>
      <c r="H17" s="46"/>
      <c r="I17" s="46"/>
    </row>
    <row r="18" spans="1:9" ht="38.1" customHeight="1" x14ac:dyDescent="0.3">
      <c r="A18" s="46" t="s">
        <v>27</v>
      </c>
      <c r="B18" s="46"/>
      <c r="C18" s="46"/>
      <c r="D18" s="46"/>
      <c r="E18" s="46"/>
      <c r="F18" s="46"/>
      <c r="G18" s="46"/>
      <c r="H18" s="46"/>
      <c r="I18" s="46"/>
    </row>
    <row r="19" spans="1:9" ht="24" customHeight="1" x14ac:dyDescent="0.3">
      <c r="A19" s="26" t="s">
        <v>102</v>
      </c>
      <c r="B19" s="26"/>
      <c r="C19" s="26"/>
      <c r="D19" s="26"/>
      <c r="E19" s="26"/>
      <c r="F19" s="26"/>
      <c r="G19" s="26"/>
      <c r="H19" s="26"/>
      <c r="I19" s="26"/>
    </row>
    <row r="20" spans="1:9" x14ac:dyDescent="0.3">
      <c r="A20" s="33" t="s">
        <v>28</v>
      </c>
      <c r="B20" s="33"/>
      <c r="C20" s="33"/>
      <c r="D20" s="33"/>
      <c r="E20" s="33"/>
      <c r="F20" s="33"/>
      <c r="G20" s="33"/>
      <c r="H20" s="33"/>
      <c r="I20" s="33"/>
    </row>
    <row r="21" spans="1:9" ht="42" customHeight="1" x14ac:dyDescent="0.3">
      <c r="A21" s="3" t="s">
        <v>29</v>
      </c>
      <c r="B21" s="3" t="s">
        <v>30</v>
      </c>
      <c r="C21" s="3" t="s">
        <v>31</v>
      </c>
      <c r="D21" s="3" t="s">
        <v>32</v>
      </c>
      <c r="E21" s="3" t="s">
        <v>33</v>
      </c>
      <c r="F21" s="3" t="s">
        <v>34</v>
      </c>
      <c r="G21" s="3" t="s">
        <v>35</v>
      </c>
      <c r="H21" s="3" t="s">
        <v>36</v>
      </c>
      <c r="I21" s="3" t="s">
        <v>37</v>
      </c>
    </row>
    <row r="22" spans="1:9" ht="41.4" x14ac:dyDescent="0.3">
      <c r="A22" s="6" t="s">
        <v>38</v>
      </c>
      <c r="B22" s="6" t="s">
        <v>39</v>
      </c>
      <c r="C22" s="14" t="s">
        <v>40</v>
      </c>
      <c r="D22" s="14" t="s">
        <v>41</v>
      </c>
      <c r="E22" s="15">
        <v>40</v>
      </c>
      <c r="F22" s="15">
        <v>12</v>
      </c>
      <c r="G22" s="4"/>
      <c r="H22" s="5">
        <f>E22*F22*G22</f>
        <v>0</v>
      </c>
      <c r="I22" s="7" t="s">
        <v>42</v>
      </c>
    </row>
    <row r="23" spans="1:9" ht="41.4" x14ac:dyDescent="0.3">
      <c r="B23" s="54" t="s">
        <v>43</v>
      </c>
      <c r="C23" s="14" t="s">
        <v>40</v>
      </c>
      <c r="D23" s="14" t="s">
        <v>41</v>
      </c>
      <c r="E23" s="15">
        <v>10</v>
      </c>
      <c r="F23" s="15">
        <v>12</v>
      </c>
      <c r="G23" s="4"/>
      <c r="H23" s="5">
        <f>E23*F23*G23</f>
        <v>0</v>
      </c>
      <c r="I23" s="7" t="s">
        <v>44</v>
      </c>
    </row>
    <row r="24" spans="1:9" x14ac:dyDescent="0.3">
      <c r="A24" s="36" t="s">
        <v>45</v>
      </c>
      <c r="B24" s="36"/>
      <c r="C24" s="37"/>
      <c r="D24" s="37"/>
      <c r="E24" s="38"/>
      <c r="F24" s="38"/>
      <c r="G24" s="39"/>
      <c r="H24" s="9">
        <f>H22+H23</f>
        <v>0</v>
      </c>
      <c r="I24" s="8"/>
    </row>
    <row r="25" spans="1:9" x14ac:dyDescent="0.3">
      <c r="A25" s="6" t="s">
        <v>46</v>
      </c>
      <c r="B25" s="6" t="s">
        <v>47</v>
      </c>
      <c r="C25" s="14" t="s">
        <v>48</v>
      </c>
      <c r="D25" s="14" t="s">
        <v>49</v>
      </c>
      <c r="E25" s="15">
        <v>1</v>
      </c>
      <c r="F25" s="15">
        <v>1</v>
      </c>
      <c r="G25" s="4"/>
      <c r="H25" s="5">
        <f>E25*F25*G25</f>
        <v>0</v>
      </c>
      <c r="I25" s="19" t="s">
        <v>50</v>
      </c>
    </row>
    <row r="26" spans="1:9" x14ac:dyDescent="0.3">
      <c r="A26" s="6" t="s">
        <v>46</v>
      </c>
      <c r="B26" s="6" t="s">
        <v>51</v>
      </c>
      <c r="C26" s="14" t="s">
        <v>52</v>
      </c>
      <c r="D26" s="14" t="s">
        <v>49</v>
      </c>
      <c r="E26" s="15">
        <v>1</v>
      </c>
      <c r="F26" s="15">
        <v>1</v>
      </c>
      <c r="G26" s="4"/>
      <c r="H26" s="5">
        <f>E26*F26*G26</f>
        <v>0</v>
      </c>
      <c r="I26" s="19" t="s">
        <v>50</v>
      </c>
    </row>
    <row r="27" spans="1:9" x14ac:dyDescent="0.3">
      <c r="A27" s="6" t="s">
        <v>46</v>
      </c>
      <c r="B27" s="6" t="s">
        <v>53</v>
      </c>
      <c r="C27" s="14" t="s">
        <v>54</v>
      </c>
      <c r="D27" s="14" t="s">
        <v>49</v>
      </c>
      <c r="E27" s="15">
        <v>1</v>
      </c>
      <c r="F27" s="15">
        <v>1</v>
      </c>
      <c r="G27" s="4"/>
      <c r="H27" s="5">
        <f>E27*F27*G27</f>
        <v>0</v>
      </c>
      <c r="I27" s="19" t="s">
        <v>50</v>
      </c>
    </row>
    <row r="28" spans="1:9" x14ac:dyDescent="0.3">
      <c r="A28" s="36" t="s">
        <v>55</v>
      </c>
      <c r="B28" s="36"/>
      <c r="C28" s="37"/>
      <c r="D28" s="37"/>
      <c r="E28" s="38"/>
      <c r="F28" s="38"/>
      <c r="G28" s="39"/>
      <c r="H28" s="9">
        <f>SUM(H25:H27)</f>
        <v>0</v>
      </c>
      <c r="I28" s="8"/>
    </row>
    <row r="29" spans="1:9" x14ac:dyDescent="0.3">
      <c r="A29" s="6" t="s">
        <v>56</v>
      </c>
      <c r="B29" s="6" t="s">
        <v>57</v>
      </c>
      <c r="C29" s="14" t="s">
        <v>58</v>
      </c>
      <c r="D29" s="14" t="s">
        <v>59</v>
      </c>
      <c r="E29" s="15">
        <v>16</v>
      </c>
      <c r="F29" s="15">
        <v>1</v>
      </c>
      <c r="G29" s="4"/>
      <c r="H29" s="5">
        <f>SUM(H25:H27)</f>
        <v>0</v>
      </c>
      <c r="I29" s="19" t="s">
        <v>60</v>
      </c>
    </row>
    <row r="30" spans="1:9" x14ac:dyDescent="0.3">
      <c r="A30" s="6" t="s">
        <v>56</v>
      </c>
      <c r="B30" s="6" t="s">
        <v>61</v>
      </c>
      <c r="C30" s="14" t="s">
        <v>62</v>
      </c>
      <c r="D30" s="14" t="s">
        <v>59</v>
      </c>
      <c r="E30" s="15">
        <v>4</v>
      </c>
      <c r="F30" s="15">
        <v>1</v>
      </c>
      <c r="G30" s="4"/>
      <c r="H30" s="5">
        <f>E30*F30*G30</f>
        <v>0</v>
      </c>
      <c r="I30" s="19" t="s">
        <v>60</v>
      </c>
    </row>
    <row r="31" spans="1:9" x14ac:dyDescent="0.3">
      <c r="A31" s="6" t="s">
        <v>56</v>
      </c>
      <c r="B31" s="6" t="s">
        <v>63</v>
      </c>
      <c r="C31" s="14" t="s">
        <v>64</v>
      </c>
      <c r="D31" s="14" t="s">
        <v>59</v>
      </c>
      <c r="E31" s="15">
        <v>32</v>
      </c>
      <c r="F31" s="15">
        <v>1</v>
      </c>
      <c r="G31" s="4"/>
      <c r="H31" s="5">
        <f>E31*F31*G31</f>
        <v>0</v>
      </c>
      <c r="I31" s="19" t="s">
        <v>60</v>
      </c>
    </row>
    <row r="32" spans="1:9" x14ac:dyDescent="0.3">
      <c r="A32" s="6" t="s">
        <v>56</v>
      </c>
      <c r="B32" s="6" t="s">
        <v>65</v>
      </c>
      <c r="C32" s="14" t="s">
        <v>66</v>
      </c>
      <c r="D32" s="14" t="s">
        <v>59</v>
      </c>
      <c r="E32" s="15">
        <v>24</v>
      </c>
      <c r="F32" s="15">
        <v>1</v>
      </c>
      <c r="G32" s="4"/>
      <c r="H32" s="5">
        <f>E32*F32*G32</f>
        <v>0</v>
      </c>
      <c r="I32" s="19" t="s">
        <v>60</v>
      </c>
    </row>
    <row r="33" spans="1:9" x14ac:dyDescent="0.3">
      <c r="A33" s="6" t="s">
        <v>56</v>
      </c>
      <c r="B33" s="6" t="s">
        <v>67</v>
      </c>
      <c r="C33" s="14" t="s">
        <v>68</v>
      </c>
      <c r="D33" s="14" t="s">
        <v>69</v>
      </c>
      <c r="E33" s="15">
        <v>2</v>
      </c>
      <c r="F33" s="15">
        <v>1</v>
      </c>
      <c r="G33" s="4"/>
      <c r="H33" s="5">
        <f>E33*F33*G33</f>
        <v>0</v>
      </c>
      <c r="I33" s="19" t="s">
        <v>60</v>
      </c>
    </row>
    <row r="34" spans="1:9" x14ac:dyDescent="0.3">
      <c r="A34" s="36" t="s">
        <v>70</v>
      </c>
      <c r="B34" s="36"/>
      <c r="C34" s="37"/>
      <c r="D34" s="37"/>
      <c r="E34" s="38"/>
      <c r="F34" s="38"/>
      <c r="G34" s="39"/>
      <c r="H34" s="9">
        <f>SUM(H29:H33)</f>
        <v>0</v>
      </c>
      <c r="I34" s="8"/>
    </row>
    <row r="35" spans="1:9" ht="41.4" x14ac:dyDescent="0.3">
      <c r="A35" s="20" t="s">
        <v>71</v>
      </c>
      <c r="B35" s="20" t="s">
        <v>72</v>
      </c>
      <c r="C35" s="21" t="s">
        <v>73</v>
      </c>
      <c r="D35" s="21" t="s">
        <v>74</v>
      </c>
      <c r="E35" s="22">
        <v>1</v>
      </c>
      <c r="F35" s="22">
        <v>1</v>
      </c>
      <c r="G35" s="23"/>
      <c r="H35" s="23">
        <f>E35*F35*G35</f>
        <v>0</v>
      </c>
      <c r="I35" s="21" t="s">
        <v>75</v>
      </c>
    </row>
    <row r="36" spans="1:9" x14ac:dyDescent="0.3">
      <c r="A36" s="40" t="s">
        <v>76</v>
      </c>
      <c r="B36" s="40"/>
      <c r="C36" s="41"/>
      <c r="D36" s="41"/>
      <c r="E36" s="42"/>
      <c r="F36" s="42"/>
      <c r="G36" s="43"/>
      <c r="H36" s="11">
        <f>SUM(H24,H28,H34,H35)</f>
        <v>0</v>
      </c>
      <c r="I36" s="10" t="s">
        <v>77</v>
      </c>
    </row>
    <row r="37" spans="1:9" x14ac:dyDescent="0.3">
      <c r="A37" s="1"/>
      <c r="B37" s="1"/>
      <c r="C37" s="1"/>
      <c r="D37" s="1"/>
      <c r="E37" s="1"/>
      <c r="F37" s="1"/>
      <c r="G37" s="1"/>
      <c r="H37" s="1"/>
      <c r="I37" s="1"/>
    </row>
    <row r="38" spans="1:9" x14ac:dyDescent="0.3">
      <c r="A38" s="33" t="s">
        <v>78</v>
      </c>
      <c r="B38" s="33"/>
      <c r="C38" s="33"/>
      <c r="D38" s="33"/>
      <c r="E38" s="33"/>
      <c r="F38" s="33"/>
      <c r="G38" s="33"/>
      <c r="H38" s="33"/>
      <c r="I38" s="33"/>
    </row>
    <row r="39" spans="1:9" x14ac:dyDescent="0.3">
      <c r="A39" s="2" t="s">
        <v>79</v>
      </c>
      <c r="B39" s="12">
        <f>COUNTBLANK(G22:G23)+COUNTBLANK(G25:G27)+COUNTBLANK(G29:G35)</f>
        <v>12</v>
      </c>
      <c r="C39" s="2"/>
      <c r="D39" s="2"/>
      <c r="E39" s="2" t="s">
        <v>80</v>
      </c>
      <c r="F39" s="44" t="str">
        <f>IF(B39=0,"GEREED VOOR ONDERTEKENING","NIET COMPLEET — VUL ALLE PRIJZEN IN")</f>
        <v>NIET COMPLEET — VUL ALLE PRIJZEN IN</v>
      </c>
      <c r="G39" s="44"/>
      <c r="H39" s="44"/>
      <c r="I39" s="44"/>
    </row>
    <row r="40" spans="1:9" x14ac:dyDescent="0.3">
      <c r="A40" s="2" t="s">
        <v>81</v>
      </c>
      <c r="B40" s="13">
        <f>H36-(H24+H28+H34+H35)</f>
        <v>0</v>
      </c>
      <c r="C40" s="2"/>
      <c r="D40" s="2"/>
      <c r="E40" s="2" t="s">
        <v>82</v>
      </c>
      <c r="F40" s="45" t="s">
        <v>83</v>
      </c>
      <c r="G40" s="45"/>
      <c r="H40" s="45"/>
      <c r="I40" s="45"/>
    </row>
    <row r="41" spans="1:9" x14ac:dyDescent="0.3">
      <c r="A41" s="1"/>
      <c r="B41" s="1"/>
      <c r="C41" s="1"/>
      <c r="D41" s="1"/>
      <c r="E41" s="1"/>
      <c r="F41" s="1"/>
      <c r="G41" s="1"/>
      <c r="H41" s="1"/>
      <c r="I41" s="1"/>
    </row>
    <row r="42" spans="1:9" x14ac:dyDescent="0.3">
      <c r="A42" s="33" t="s">
        <v>84</v>
      </c>
      <c r="B42" s="33"/>
      <c r="C42" s="33"/>
      <c r="D42" s="33"/>
      <c r="E42" s="33"/>
      <c r="F42" s="33"/>
      <c r="G42" s="33"/>
      <c r="H42" s="33"/>
      <c r="I42" s="33"/>
    </row>
    <row r="43" spans="1:9" x14ac:dyDescent="0.3">
      <c r="A43" s="35" t="s">
        <v>85</v>
      </c>
      <c r="B43" s="35"/>
      <c r="C43" s="35"/>
      <c r="D43" s="35"/>
      <c r="E43" s="35"/>
      <c r="F43" s="35"/>
      <c r="G43" s="35"/>
      <c r="H43" s="35"/>
      <c r="I43" s="35"/>
    </row>
    <row r="44" spans="1:9" x14ac:dyDescent="0.3">
      <c r="A44" s="35" t="s">
        <v>86</v>
      </c>
      <c r="B44" s="35"/>
      <c r="C44" s="35"/>
      <c r="D44" s="35"/>
      <c r="E44" s="35"/>
      <c r="F44" s="35"/>
      <c r="G44" s="35"/>
      <c r="H44" s="35"/>
      <c r="I44" s="35"/>
    </row>
    <row r="45" spans="1:9" x14ac:dyDescent="0.3">
      <c r="A45" s="35" t="s">
        <v>87</v>
      </c>
      <c r="B45" s="35"/>
      <c r="C45" s="35"/>
      <c r="D45" s="35"/>
      <c r="E45" s="35"/>
      <c r="F45" s="35"/>
      <c r="G45" s="35"/>
      <c r="H45" s="35"/>
      <c r="I45" s="35"/>
    </row>
    <row r="46" spans="1:9" x14ac:dyDescent="0.3">
      <c r="A46" s="1"/>
      <c r="B46" s="1"/>
      <c r="C46" s="1"/>
      <c r="D46" s="1"/>
      <c r="E46" s="1"/>
      <c r="F46" s="1"/>
      <c r="G46" s="1"/>
      <c r="H46" s="1"/>
      <c r="I46" s="1"/>
    </row>
    <row r="47" spans="1:9" x14ac:dyDescent="0.3">
      <c r="A47" s="33" t="s">
        <v>88</v>
      </c>
      <c r="B47" s="33"/>
      <c r="C47" s="33"/>
      <c r="D47" s="33"/>
      <c r="E47" s="33"/>
      <c r="F47" s="33"/>
      <c r="G47" s="33"/>
      <c r="H47" s="33"/>
      <c r="I47" s="33"/>
    </row>
    <row r="48" spans="1:9" x14ac:dyDescent="0.3">
      <c r="A48" s="1" t="s">
        <v>89</v>
      </c>
      <c r="B48" s="25" t="s">
        <v>4</v>
      </c>
      <c r="C48" s="25"/>
      <c r="D48" s="25"/>
      <c r="E48" s="1" t="s">
        <v>90</v>
      </c>
      <c r="F48" s="25" t="s">
        <v>4</v>
      </c>
      <c r="G48" s="25"/>
      <c r="H48" s="25"/>
      <c r="I48" s="25"/>
    </row>
    <row r="49" spans="1:9" x14ac:dyDescent="0.3">
      <c r="A49" s="1" t="s">
        <v>91</v>
      </c>
      <c r="B49" s="25" t="s">
        <v>92</v>
      </c>
      <c r="C49" s="25"/>
      <c r="D49" s="25"/>
      <c r="E49" s="1" t="s">
        <v>93</v>
      </c>
      <c r="F49" s="25" t="s">
        <v>4</v>
      </c>
      <c r="G49" s="25"/>
      <c r="H49" s="25"/>
      <c r="I49" s="25"/>
    </row>
    <row r="50" spans="1:9" x14ac:dyDescent="0.3">
      <c r="A50" s="1" t="s">
        <v>94</v>
      </c>
      <c r="B50" s="34" t="str">
        <f>B11</f>
        <v>[in te vullen]</v>
      </c>
      <c r="C50" s="34"/>
      <c r="D50" s="34"/>
      <c r="E50" s="1" t="s">
        <v>19</v>
      </c>
      <c r="F50" s="34" t="str">
        <f>F11</f>
        <v>[in te vullen]</v>
      </c>
      <c r="G50" s="34"/>
      <c r="H50" s="34"/>
      <c r="I50" s="34"/>
    </row>
    <row r="51" spans="1:9" x14ac:dyDescent="0.3">
      <c r="A51" s="1" t="s">
        <v>95</v>
      </c>
      <c r="B51" s="27" t="s">
        <v>96</v>
      </c>
      <c r="C51" s="28"/>
      <c r="D51" s="29"/>
      <c r="E51" s="1" t="s">
        <v>97</v>
      </c>
      <c r="F51" s="25" t="s">
        <v>98</v>
      </c>
      <c r="G51" s="25"/>
      <c r="H51" s="25"/>
      <c r="I51" s="25"/>
    </row>
    <row r="52" spans="1:9" x14ac:dyDescent="0.3">
      <c r="A52" s="1"/>
      <c r="B52" s="30"/>
      <c r="C52" s="31"/>
      <c r="D52" s="32"/>
      <c r="E52" s="1"/>
      <c r="F52" s="25"/>
      <c r="G52" s="25"/>
      <c r="H52" s="25"/>
      <c r="I52" s="25"/>
    </row>
    <row r="53" spans="1:9" x14ac:dyDescent="0.3">
      <c r="A53" s="1"/>
      <c r="B53" s="1"/>
      <c r="C53" s="1"/>
      <c r="D53" s="1"/>
      <c r="E53" s="1"/>
      <c r="F53" s="1"/>
      <c r="G53" s="1"/>
      <c r="H53" s="1"/>
      <c r="I53" s="1"/>
    </row>
    <row r="54" spans="1:9" x14ac:dyDescent="0.3">
      <c r="A54" s="33" t="s">
        <v>99</v>
      </c>
      <c r="B54" s="33"/>
      <c r="C54" s="33"/>
      <c r="D54" s="33"/>
      <c r="E54" s="33"/>
      <c r="F54" s="33"/>
      <c r="G54" s="33"/>
      <c r="H54" s="33"/>
      <c r="I54" s="33"/>
    </row>
    <row r="55" spans="1:9" x14ac:dyDescent="0.3">
      <c r="A55" s="1" t="s">
        <v>89</v>
      </c>
      <c r="B55" s="25" t="s">
        <v>4</v>
      </c>
      <c r="C55" s="25"/>
      <c r="D55" s="25"/>
      <c r="E55" s="1" t="s">
        <v>90</v>
      </c>
      <c r="F55" s="25" t="s">
        <v>4</v>
      </c>
      <c r="G55" s="25"/>
      <c r="H55" s="25"/>
      <c r="I55" s="25"/>
    </row>
    <row r="56" spans="1:9" x14ac:dyDescent="0.3">
      <c r="A56" s="1" t="s">
        <v>100</v>
      </c>
      <c r="B56" s="24" t="s">
        <v>101</v>
      </c>
      <c r="C56" s="24"/>
      <c r="D56" s="24"/>
      <c r="E56" s="1" t="s">
        <v>91</v>
      </c>
      <c r="F56" s="25" t="s">
        <v>92</v>
      </c>
      <c r="G56" s="25"/>
      <c r="H56" s="25"/>
      <c r="I56" s="25"/>
    </row>
  </sheetData>
  <sheetProtection algorithmName="SHA-512" hashValue="JtxBc4z207Uwj4UWQBScnLvi3YWc2oyP2kiNPdp2sGu4/zJqPXdhjOnmuC/ufpyDTdxtvlrHpF4ktudLpdjShQ==" saltValue="CLWquWPUXv+8zzngnDTcWQ==" spinCount="100000" sheet="1" objects="1" scenarios="1" formatCells="0"/>
  <protectedRanges>
    <protectedRange sqref="G22 G23 G25 G26 G27 G29 G30 G32 G31 G33 G35" name="Bereik1"/>
  </protectedRanges>
  <mergeCells count="47">
    <mergeCell ref="A24:G24"/>
    <mergeCell ref="A28:G28"/>
    <mergeCell ref="B7:D7"/>
    <mergeCell ref="F7:I7"/>
    <mergeCell ref="A1:I1"/>
    <mergeCell ref="A2:I2"/>
    <mergeCell ref="A4:I4"/>
    <mergeCell ref="B6:D6"/>
    <mergeCell ref="F6:I6"/>
    <mergeCell ref="A18:I18"/>
    <mergeCell ref="B8:D8"/>
    <mergeCell ref="F8:I8"/>
    <mergeCell ref="A10:I10"/>
    <mergeCell ref="B11:D11"/>
    <mergeCell ref="F11:I11"/>
    <mergeCell ref="B12:D12"/>
    <mergeCell ref="F12:I12"/>
    <mergeCell ref="B13:D13"/>
    <mergeCell ref="F13:I13"/>
    <mergeCell ref="A15:I15"/>
    <mergeCell ref="A16:I16"/>
    <mergeCell ref="A17:I17"/>
    <mergeCell ref="A34:G34"/>
    <mergeCell ref="A36:G36"/>
    <mergeCell ref="F39:I39"/>
    <mergeCell ref="A54:I54"/>
    <mergeCell ref="B55:D55"/>
    <mergeCell ref="F55:I55"/>
    <mergeCell ref="A44:I44"/>
    <mergeCell ref="A45:I45"/>
    <mergeCell ref="F40:I40"/>
    <mergeCell ref="B56:D56"/>
    <mergeCell ref="F56:I56"/>
    <mergeCell ref="A19:I19"/>
    <mergeCell ref="B51:D52"/>
    <mergeCell ref="F51:I52"/>
    <mergeCell ref="A47:I47"/>
    <mergeCell ref="B48:D48"/>
    <mergeCell ref="F48:I48"/>
    <mergeCell ref="B49:D49"/>
    <mergeCell ref="F49:I49"/>
    <mergeCell ref="B50:D50"/>
    <mergeCell ref="F50:I50"/>
    <mergeCell ref="A20:I20"/>
    <mergeCell ref="A38:I38"/>
    <mergeCell ref="A42:I42"/>
    <mergeCell ref="A43:I43"/>
  </mergeCells>
  <dataValidations count="1">
    <dataValidation type="decimal" operator="greaterThanOrEqual" allowBlank="1" showInputMessage="1" showErrorMessage="1" errorTitle="Ongeldige prijs" error="Voer een getal van 0 of hoger in." sqref="G29:G33 G25:G27 G22" xr:uid="{E7A1AFF6-4470-4030-8348-58D26FB611F2}">
      <formula1>0</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058AF36EF0514696383E9E2064F8A8" ma:contentTypeVersion="3" ma:contentTypeDescription="Een nieuw document maken." ma:contentTypeScope="" ma:versionID="335c456d2bd3fd7c42efafeeccdb1905">
  <xsd:schema xmlns:xsd="http://www.w3.org/2001/XMLSchema" xmlns:xs="http://www.w3.org/2001/XMLSchema" xmlns:p="http://schemas.microsoft.com/office/2006/metadata/properties" xmlns:ns2="7f9a3369-b7aa-46ed-a082-1230f6064272" targetNamespace="http://schemas.microsoft.com/office/2006/metadata/properties" ma:root="true" ma:fieldsID="3839d5b281e639a5cb7c9f9c6f9b2c84" ns2:_="">
    <xsd:import namespace="7f9a3369-b7aa-46ed-a082-1230f606427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9a3369-b7aa-46ed-a082-1230f60642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73ADDB-A368-4712-B562-217735BBB13D}">
  <ds:schemaRefs>
    <ds:schemaRef ds:uri="http://schemas.microsoft.com/sharepoint/v3/contenttype/forms"/>
  </ds:schemaRefs>
</ds:datastoreItem>
</file>

<file path=customXml/itemProps2.xml><?xml version="1.0" encoding="utf-8"?>
<ds:datastoreItem xmlns:ds="http://schemas.openxmlformats.org/officeDocument/2006/customXml" ds:itemID="{B1139ABA-0C69-4B8E-B222-5BEE54A3B0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9a3369-b7aa-46ed-a082-1230f60642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1CCBD1-79B1-41DE-957D-10E4E6FF65CE}">
  <ds:schemaRefs>
    <ds:schemaRef ds:uri="7f9a3369-b7aa-46ed-a082-1230f6064272"/>
    <ds:schemaRef ds:uri="http://schemas.microsoft.com/office/infopath/2007/PartnerControls"/>
    <ds:schemaRef ds:uri="http://schemas.microsoft.com/office/2006/documentManagement/types"/>
    <ds:schemaRef ds:uri="http://purl.org/dc/dcmitype/"/>
    <ds:schemaRef ds:uri="http://www.w3.org/XML/1998/namespace"/>
    <ds:schemaRef ds:uri="http://purl.org/dc/elements/1.1/"/>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vt:lpstr>
      <vt:lpstr>JaarlijkseVergelijkingsprijs</vt:lpstr>
      <vt:lpstr>PrijsbladStatus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 van Ommen</dc:creator>
  <cp:keywords/>
  <dc:description/>
  <cp:lastModifiedBy>Lucas van Ommen</cp:lastModifiedBy>
  <cp:revision/>
  <dcterms:created xsi:type="dcterms:W3CDTF">2026-08-10T06:29:18Z</dcterms:created>
  <dcterms:modified xsi:type="dcterms:W3CDTF">2026-09-18T09:04:28Z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0x010100A1058AF36EF0514696383E9E2064F8A8</vt:lpwstr>
  </property>
  <property fmtid="{D5CDD505-2E9C-101B-9397-08002B2CF9AE}" pid="3" name="MediaServiceImageTags">
    <vt:lpwstr/>
  </property>
</Properties>
</file>