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Noardeast-Fryslân\"/>
    </mc:Choice>
  </mc:AlternateContent>
  <xr:revisionPtr revIDLastSave="0" documentId="8_{88EAFB52-D3FF-413A-ADA7-5F98C4660B99}" xr6:coauthVersionLast="47" xr6:coauthVersionMax="47" xr10:uidLastSave="{00000000-0000-0000-0000-000000000000}"/>
  <bookViews>
    <workbookView xWindow="-120" yWindow="-120" windowWidth="29040" windowHeight="17520" xr2:uid="{18B5C3DA-5C02-4EF8-A44F-B4411176C2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  <c r="J45" i="1"/>
  <c r="J46" i="1" s="1"/>
  <c r="I40" i="1"/>
  <c r="H40" i="1"/>
  <c r="F40" i="1"/>
  <c r="E40" i="1"/>
  <c r="D40" i="1"/>
  <c r="G39" i="1"/>
  <c r="J39" i="1" s="1"/>
  <c r="G38" i="1"/>
  <c r="H33" i="1"/>
  <c r="E33" i="1"/>
  <c r="F31" i="1"/>
  <c r="F33" i="1" s="1"/>
  <c r="D31" i="1"/>
  <c r="J30" i="1"/>
  <c r="J25" i="1"/>
  <c r="I25" i="1"/>
  <c r="H25" i="1"/>
  <c r="G25" i="1"/>
  <c r="F25" i="1"/>
  <c r="E25" i="1"/>
  <c r="D25" i="1"/>
  <c r="I12" i="1"/>
  <c r="H12" i="1"/>
  <c r="E12" i="1"/>
  <c r="J11" i="1"/>
  <c r="F10" i="1"/>
  <c r="F12" i="1" s="1"/>
  <c r="D10" i="1"/>
  <c r="G40" i="1" l="1"/>
  <c r="J38" i="1"/>
  <c r="J40" i="1" s="1"/>
  <c r="D33" i="1"/>
  <c r="G31" i="1"/>
  <c r="I31" i="1" s="1"/>
  <c r="I33" i="1" s="1"/>
  <c r="D12" i="1"/>
  <c r="G10" i="1"/>
  <c r="J31" i="1" l="1"/>
  <c r="J33" i="1" s="1"/>
  <c r="G33" i="1"/>
  <c r="J10" i="1"/>
  <c r="J12" i="1" s="1"/>
  <c r="G12" i="1"/>
</calcChain>
</file>

<file path=xl/sharedStrings.xml><?xml version="1.0" encoding="utf-8"?>
<sst xmlns="http://schemas.openxmlformats.org/spreadsheetml/2006/main" count="111" uniqueCount="34">
  <si>
    <t xml:space="preserve"> </t>
  </si>
  <si>
    <t>Bijlage C.4 Schadestatistiek</t>
  </si>
  <si>
    <t>Gemeente Noardeast-Fryslân</t>
  </si>
  <si>
    <t>Brandverzekering</t>
  </si>
  <si>
    <t>Periode: 01-01-2020 tot 18-09-2026</t>
  </si>
  <si>
    <t>2020</t>
  </si>
  <si>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</si>
  <si>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</si>
  <si>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</si>
  <si>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</si>
  <si>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</si>
  <si>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</si>
  <si>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</si>
  <si>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</si>
  <si>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</si>
  <si>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Stormschade diverse objecten Ciara</t>
  </si>
  <si>
    <t>Vandalismeschade CBS De Welle te Burdaard (schade&lt;e.r.)</t>
  </si>
  <si>
    <t>2021</t>
  </si>
  <si>
    <t>2022</t>
  </si>
  <si>
    <t>Status</t>
  </si>
  <si>
    <t>Stormschade diverse adressen</t>
  </si>
  <si>
    <t>Afgehandeld</t>
  </si>
  <si>
    <t>Waterschade OBS 't Pomplebld</t>
  </si>
  <si>
    <t>2023</t>
  </si>
  <si>
    <t>Waterschade CSG Lauwerscollege</t>
  </si>
  <si>
    <t>Waterschade gemeentehuis Dokkum</t>
  </si>
  <si>
    <t xml:space="preserve">Zie bijlage C.2 Aanv. risico informatie voor toelichting </t>
  </si>
  <si>
    <t>Overheaddeur kazerne beschadigd door brandweer</t>
  </si>
  <si>
    <t>2024</t>
  </si>
  <si>
    <t>Waterschade Gysbert Japiksstrjitte Ternaard (kazerne)</t>
  </si>
  <si>
    <t>Vandalismeschade CBS De Welle Schoolstraat 10 Burdaard</t>
  </si>
  <si>
    <t>2025</t>
  </si>
  <si>
    <t>Overig: De Pionier te Dokkum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</si>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</sst>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4" fontId="0" fillId="0" borderId="0" xfId="0" applyNumberFormat="1"/>
    <xf numFmtId="49" fontId="3" fillId="2" borderId="1" xfId="0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14" fontId="0" fillId="0" borderId="5" xfId="0" applyNumberFormat="1" applyBorder="1" applyAlignment="1">
      <alignment horizontal="center"/>
    </xf>
    <xf numFmtId="0" fontId="0" fillId="0" borderId="5" xfId="0" applyBorder="1"/>
    <xf numFmtId="44" fontId="0" fillId="0" borderId="5" xfId="1" applyFont="1" applyBorder="1"/>
    <xf numFmtId="0" fontId="0" fillId="0" borderId="6" xfId="0" applyBorder="1"/>
    <xf numFmtId="44" fontId="0" fillId="0" borderId="6" xfId="1" applyFont="1" applyBorder="1"/>
    <xf numFmtId="14" fontId="0" fillId="0" borderId="0" xfId="0" applyNumberFormat="1" applyAlignment="1">
      <alignment horizontal="center"/>
    </xf>
    <xf numFmtId="0" fontId="3" fillId="0" borderId="7" xfId="0" applyFont="1" applyBorder="1"/>
    <xf numFmtId="0" fontId="0" fillId="0" borderId="8" xfId="0" applyBorder="1"/>
    <xf numFmtId="44" fontId="0" fillId="0" borderId="8" xfId="1" applyFont="1" applyBorder="1"/>
    <xf numFmtId="44" fontId="0" fillId="0" borderId="0" xfId="1" applyFont="1" applyBorder="1"/>
    <xf numFmtId="0" fontId="4" fillId="0" borderId="5" xfId="0" applyFont="1" applyBorder="1"/>
    <xf numFmtId="0" fontId="4" fillId="0" borderId="6" xfId="0" applyFont="1" applyBorder="1"/>
    <xf numFmtId="4" fontId="4" fillId="0" borderId="6" xfId="0" applyNumberFormat="1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4" fontId="4" fillId="0" borderId="8" xfId="0" applyNumberFormat="1" applyFont="1" applyBorder="1"/>
    <xf numFmtId="44" fontId="4" fillId="0" borderId="9" xfId="1" applyFont="1" applyBorder="1"/>
    <xf numFmtId="4" fontId="4" fillId="0" borderId="0" xfId="0" applyNumberFormat="1" applyFont="1"/>
    <xf numFmtId="14" fontId="0" fillId="0" borderId="5" xfId="0" applyNumberFormat="1" applyBorder="1"/>
    <xf numFmtId="14" fontId="0" fillId="0" borderId="5" xfId="0" quotePrefix="1" applyNumberFormat="1" applyBorder="1"/>
    <xf numFmtId="44" fontId="4" fillId="0" borderId="8" xfId="1" applyFont="1" applyBorder="1"/>
    <xf numFmtId="44" fontId="5" fillId="0" borderId="8" xfId="1" applyFont="1" applyBorder="1"/>
    <xf numFmtId="44" fontId="4" fillId="0" borderId="0" xfId="1" applyFont="1" applyBorder="1"/>
    <xf numFmtId="44" fontId="5" fillId="0" borderId="0" xfId="1" applyFont="1" applyBorder="1"/>
    <xf numFmtId="44" fontId="0" fillId="0" borderId="5" xfId="1" applyFont="1" applyFill="1" applyBorder="1"/>
    <xf numFmtId="0" fontId="2" fillId="0" borderId="0" xfId="0" applyFont="1"/>
    <xf numFmtId="44" fontId="0" fillId="0" borderId="9" xfId="1" applyFont="1" applyBorder="1"/>
    <xf numFmtId="14" fontId="0" fillId="0" borderId="10" xfId="0" applyNumberFormat="1" applyBorder="1"/>
    <xf numFmtId="49" fontId="6" fillId="2" borderId="1" xfId="0" applyNumberFormat="1" applyFont="1" applyFill="1" applyBorder="1" applyAlignment="1">
      <alignment horizontal="center"/>
    </xf>
    <xf numFmtId="4" fontId="0" fillId="0" borderId="6" xfId="0" applyNumberFormat="1" applyBorder="1"/>
    <xf numFmtId="14" fontId="0" fillId="0" borderId="0" xfId="0" applyNumberFormat="1"/>
    <xf numFmtId="0" fontId="6" fillId="0" borderId="7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824C-2678-48EC-8EAB-AB4347B5ED36}">
  <dimension ref="A3:M54"/>
  <sheetViews>
    <sheetView tabSelected="1" topLeftCell="A12" workbookViewId="0">
      <selection activeCell="B7" sqref="B7"/>
    </sheetView>
  </sheetViews>
  <sheetFormatPr defaultRowHeight="15" x14ac:dyDescent="0.25"/>
  <cols>
    <col min="2" max="2" width="54" bestFit="1" customWidth="1"/>
    <col min="3" max="3" width="12" bestFit="1" customWidth="1"/>
    <col min="4" max="10" width="15.7109375" customWidth="1"/>
  </cols>
  <sheetData>
    <row r="3" spans="1:10" x14ac:dyDescent="0.25">
      <c r="A3" t="s">
        <v>0</v>
      </c>
      <c r="B3" s="1" t="s">
        <v>1</v>
      </c>
      <c r="D3" s="2"/>
      <c r="E3" s="2"/>
      <c r="F3" s="2"/>
      <c r="G3" s="2"/>
      <c r="H3" s="2"/>
      <c r="I3" s="2"/>
      <c r="J3" s="2"/>
    </row>
    <row r="4" spans="1:10" x14ac:dyDescent="0.25">
      <c r="B4" s="1" t="s">
        <v>2</v>
      </c>
      <c r="D4" s="2"/>
      <c r="E4" s="2"/>
      <c r="F4" s="2"/>
      <c r="G4" s="2"/>
      <c r="H4" s="2"/>
      <c r="I4" s="2"/>
      <c r="J4" s="2"/>
    </row>
    <row r="5" spans="1:10" x14ac:dyDescent="0.25">
      <c r="B5" s="1" t="s">
        <v>3</v>
      </c>
      <c r="D5" s="2"/>
      <c r="E5" s="2"/>
      <c r="F5" s="2"/>
      <c r="G5" s="2"/>
      <c r="H5" s="2"/>
      <c r="I5" s="2"/>
      <c r="J5" s="2"/>
    </row>
    <row r="6" spans="1:10" x14ac:dyDescent="0.25">
      <c r="B6" s="1" t="s">
        <v>4</v>
      </c>
      <c r="D6" s="2"/>
      <c r="E6" s="2"/>
      <c r="F6" s="2"/>
      <c r="G6" s="2"/>
      <c r="H6" s="2"/>
      <c r="I6" s="2"/>
      <c r="J6" s="2"/>
    </row>
    <row r="7" spans="1:10" ht="15.75" thickBot="1" x14ac:dyDescent="0.3">
      <c r="D7" s="2"/>
      <c r="E7" s="2"/>
      <c r="F7" s="2"/>
      <c r="G7" s="2"/>
      <c r="H7" s="2"/>
      <c r="I7" s="2"/>
      <c r="J7" s="2"/>
    </row>
    <row r="8" spans="1:10" ht="15.75" thickBot="1" x14ac:dyDescent="0.3">
      <c r="A8" s="3" t="s">
        <v>5</v>
      </c>
      <c r="D8" s="2"/>
      <c r="E8" s="2"/>
      <c r="F8" s="2"/>
      <c r="G8" s="2"/>
      <c r="H8" s="2"/>
      <c r="I8" s="2"/>
      <c r="J8" s="2"/>
    </row>
    <row r="9" spans="1:10" x14ac:dyDescent="0.25">
      <c r="A9" s="4" t="s">
        <v>6</v>
      </c>
      <c r="B9" s="5" t="s">
        <v>7</v>
      </c>
      <c r="C9" s="5" t="s">
        <v>19</v>
      </c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7" t="s">
        <v>14</v>
      </c>
    </row>
    <row r="10" spans="1:10" x14ac:dyDescent="0.25">
      <c r="A10" s="8">
        <v>43870</v>
      </c>
      <c r="B10" s="9" t="s">
        <v>15</v>
      </c>
      <c r="C10" s="9" t="s">
        <v>21</v>
      </c>
      <c r="D10" s="10">
        <f>31802.54+194.07+12374.44</f>
        <v>44371.05</v>
      </c>
      <c r="E10" s="10">
        <v>2500</v>
      </c>
      <c r="F10" s="10">
        <f>4283.3+293.03+1.94+123.74</f>
        <v>4702.0099999999993</v>
      </c>
      <c r="G10" s="10">
        <f>+D10-E10+F10</f>
        <v>46573.060000000005</v>
      </c>
      <c r="H10" s="10">
        <v>0</v>
      </c>
      <c r="I10" s="10">
        <v>0</v>
      </c>
      <c r="J10" s="10">
        <f>G10-H10+I10</f>
        <v>46573.060000000005</v>
      </c>
    </row>
    <row r="11" spans="1:10" ht="15.75" thickBot="1" x14ac:dyDescent="0.3">
      <c r="A11" s="8">
        <v>43836</v>
      </c>
      <c r="B11" s="11" t="s">
        <v>16</v>
      </c>
      <c r="C11" s="9" t="s">
        <v>21</v>
      </c>
      <c r="D11" s="12">
        <v>0</v>
      </c>
      <c r="E11" s="12">
        <v>0</v>
      </c>
      <c r="F11" s="12">
        <v>684.76</v>
      </c>
      <c r="G11" s="12">
        <v>684.76</v>
      </c>
      <c r="H11" s="12">
        <v>0</v>
      </c>
      <c r="I11" s="12">
        <v>0</v>
      </c>
      <c r="J11" s="12">
        <f>G11-H11+I11</f>
        <v>684.76</v>
      </c>
    </row>
    <row r="12" spans="1:10" ht="15.75" thickBot="1" x14ac:dyDescent="0.3">
      <c r="A12" s="13"/>
      <c r="B12" s="14" t="s">
        <v>14</v>
      </c>
      <c r="C12" s="15"/>
      <c r="D12" s="16">
        <f t="shared" ref="D12:J12" si="0">SUM(D10:D11)</f>
        <v>44371.05</v>
      </c>
      <c r="E12" s="16">
        <f t="shared" si="0"/>
        <v>2500</v>
      </c>
      <c r="F12" s="16">
        <f t="shared" si="0"/>
        <v>5386.7699999999995</v>
      </c>
      <c r="G12" s="16">
        <f t="shared" si="0"/>
        <v>47257.820000000007</v>
      </c>
      <c r="H12" s="16">
        <f t="shared" si="0"/>
        <v>0</v>
      </c>
      <c r="I12" s="16">
        <f t="shared" si="0"/>
        <v>0</v>
      </c>
      <c r="J12" s="16">
        <f t="shared" si="0"/>
        <v>47257.820000000007</v>
      </c>
    </row>
    <row r="13" spans="1:10" x14ac:dyDescent="0.25">
      <c r="A13" s="13"/>
      <c r="B13" s="1"/>
      <c r="D13" s="17"/>
      <c r="E13" s="17"/>
      <c r="F13" s="17"/>
      <c r="G13" s="17"/>
      <c r="H13" s="17"/>
      <c r="I13" s="17"/>
      <c r="J13" s="17"/>
    </row>
    <row r="14" spans="1:10" ht="15.75" thickBot="1" x14ac:dyDescent="0.3">
      <c r="D14" s="2"/>
      <c r="E14" s="2"/>
      <c r="F14" s="2"/>
      <c r="G14" s="2"/>
      <c r="H14" s="2"/>
      <c r="I14" s="2"/>
      <c r="J14" s="2"/>
    </row>
    <row r="15" spans="1:10" ht="15.75" thickBot="1" x14ac:dyDescent="0.3">
      <c r="A15" s="3" t="s">
        <v>17</v>
      </c>
      <c r="D15" s="2"/>
      <c r="E15" s="2"/>
      <c r="F15" s="2"/>
      <c r="G15" s="2"/>
      <c r="H15" s="2"/>
      <c r="I15" s="2"/>
      <c r="J15" s="2"/>
    </row>
    <row r="16" spans="1:10" x14ac:dyDescent="0.25">
      <c r="A16" s="4" t="s">
        <v>6</v>
      </c>
      <c r="B16" s="5" t="s">
        <v>7</v>
      </c>
      <c r="C16" s="5" t="s">
        <v>19</v>
      </c>
      <c r="D16" s="6" t="s">
        <v>8</v>
      </c>
      <c r="E16" s="6" t="s">
        <v>9</v>
      </c>
      <c r="F16" s="6" t="s">
        <v>10</v>
      </c>
      <c r="G16" s="6" t="s">
        <v>11</v>
      </c>
      <c r="H16" s="6" t="s">
        <v>12</v>
      </c>
      <c r="I16" s="6" t="s">
        <v>13</v>
      </c>
      <c r="J16" s="7" t="s">
        <v>14</v>
      </c>
    </row>
    <row r="17" spans="1:12" ht="15.75" thickBot="1" x14ac:dyDescent="0.3">
      <c r="A17" s="18"/>
      <c r="B17" s="19"/>
      <c r="C17" s="19"/>
      <c r="D17" s="20"/>
      <c r="E17" s="20"/>
      <c r="F17" s="20"/>
      <c r="G17" s="20"/>
      <c r="H17" s="20"/>
      <c r="I17" s="20"/>
      <c r="J17" s="20"/>
    </row>
    <row r="18" spans="1:12" ht="15.75" thickBot="1" x14ac:dyDescent="0.3">
      <c r="A18" s="21"/>
      <c r="B18" s="22" t="s">
        <v>14</v>
      </c>
      <c r="C18" s="23"/>
      <c r="D18" s="24"/>
      <c r="E18" s="24"/>
      <c r="F18" s="24"/>
      <c r="G18" s="24"/>
      <c r="H18" s="24"/>
      <c r="I18" s="24"/>
      <c r="J18" s="25">
        <v>0</v>
      </c>
    </row>
    <row r="19" spans="1:12" x14ac:dyDescent="0.25">
      <c r="A19" s="21"/>
      <c r="B19" s="21"/>
      <c r="C19" s="21"/>
      <c r="D19" s="26"/>
      <c r="E19" s="26"/>
      <c r="F19" s="26"/>
      <c r="G19" s="26"/>
      <c r="H19" s="26"/>
      <c r="I19" s="26"/>
      <c r="J19" s="26"/>
    </row>
    <row r="20" spans="1:12" ht="15.75" thickBot="1" x14ac:dyDescent="0.3">
      <c r="A20" s="21"/>
      <c r="B20" s="21"/>
      <c r="C20" s="21"/>
      <c r="D20" s="26"/>
      <c r="E20" s="26"/>
      <c r="F20" s="26"/>
      <c r="G20" s="26"/>
      <c r="H20" s="26"/>
      <c r="I20" s="26"/>
      <c r="J20" s="26" t="s">
        <v>0</v>
      </c>
    </row>
    <row r="21" spans="1:12" ht="15.75" thickBot="1" x14ac:dyDescent="0.3">
      <c r="A21" s="3" t="s">
        <v>18</v>
      </c>
      <c r="D21" s="2"/>
      <c r="E21" s="2"/>
      <c r="F21" s="2"/>
      <c r="G21" s="2"/>
      <c r="H21" s="2"/>
      <c r="I21" s="2"/>
      <c r="J21" s="2"/>
    </row>
    <row r="22" spans="1:12" x14ac:dyDescent="0.25">
      <c r="A22" s="4" t="s">
        <v>6</v>
      </c>
      <c r="B22" s="5" t="s">
        <v>7</v>
      </c>
      <c r="C22" s="5" t="s">
        <v>19</v>
      </c>
      <c r="D22" s="6" t="s">
        <v>8</v>
      </c>
      <c r="E22" s="6" t="s">
        <v>9</v>
      </c>
      <c r="F22" s="6" t="s">
        <v>10</v>
      </c>
      <c r="G22" s="6" t="s">
        <v>11</v>
      </c>
      <c r="H22" s="6" t="s">
        <v>12</v>
      </c>
      <c r="I22" s="6" t="s">
        <v>13</v>
      </c>
      <c r="J22" s="7" t="s">
        <v>14</v>
      </c>
    </row>
    <row r="23" spans="1:12" x14ac:dyDescent="0.25">
      <c r="A23" s="27">
        <v>44610</v>
      </c>
      <c r="B23" s="9" t="s">
        <v>20</v>
      </c>
      <c r="C23" s="9" t="s">
        <v>21</v>
      </c>
      <c r="D23" s="10">
        <v>16117.62</v>
      </c>
      <c r="E23" s="10">
        <v>2500</v>
      </c>
      <c r="F23" s="10">
        <v>1575.77</v>
      </c>
      <c r="G23" s="10"/>
      <c r="H23" s="10"/>
      <c r="I23" s="10"/>
      <c r="J23" s="10">
        <v>15193.39</v>
      </c>
    </row>
    <row r="24" spans="1:12" ht="15.75" thickBot="1" x14ac:dyDescent="0.3">
      <c r="A24" s="28">
        <v>44672</v>
      </c>
      <c r="B24" s="9" t="s">
        <v>22</v>
      </c>
      <c r="C24" s="9" t="s">
        <v>21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</row>
    <row r="25" spans="1:12" ht="15.75" thickBot="1" x14ac:dyDescent="0.3">
      <c r="B25" s="22" t="s">
        <v>14</v>
      </c>
      <c r="C25" s="23"/>
      <c r="D25" s="29">
        <f t="shared" ref="D25:J25" si="1">SUM(D23:D24)</f>
        <v>16117.62</v>
      </c>
      <c r="E25" s="29">
        <f t="shared" si="1"/>
        <v>2500</v>
      </c>
      <c r="F25" s="29">
        <f t="shared" si="1"/>
        <v>1575.77</v>
      </c>
      <c r="G25" s="29">
        <f t="shared" si="1"/>
        <v>0</v>
      </c>
      <c r="H25" s="29">
        <f t="shared" si="1"/>
        <v>0</v>
      </c>
      <c r="I25" s="29">
        <f t="shared" si="1"/>
        <v>0</v>
      </c>
      <c r="J25" s="30">
        <f t="shared" si="1"/>
        <v>15193.39</v>
      </c>
    </row>
    <row r="26" spans="1:12" x14ac:dyDescent="0.25">
      <c r="B26" s="21"/>
      <c r="C26" s="21"/>
      <c r="D26" s="31"/>
      <c r="E26" s="31"/>
      <c r="F26" s="31"/>
      <c r="G26" s="31"/>
      <c r="H26" s="31"/>
      <c r="I26" s="31"/>
      <c r="J26" s="32"/>
    </row>
    <row r="27" spans="1:12" ht="15.75" thickBot="1" x14ac:dyDescent="0.3">
      <c r="D27" s="2"/>
      <c r="E27" s="2"/>
      <c r="F27" s="2"/>
      <c r="G27" s="2"/>
      <c r="H27" s="2"/>
      <c r="I27" s="2"/>
      <c r="J27" s="2"/>
    </row>
    <row r="28" spans="1:12" ht="15.75" thickBot="1" x14ac:dyDescent="0.3">
      <c r="A28" s="3" t="s">
        <v>23</v>
      </c>
      <c r="D28" s="2"/>
      <c r="E28" s="2"/>
      <c r="F28" s="2"/>
      <c r="G28" s="2"/>
      <c r="H28" s="2"/>
      <c r="I28" s="2"/>
      <c r="J28" s="2"/>
    </row>
    <row r="29" spans="1:12" x14ac:dyDescent="0.25">
      <c r="A29" s="4" t="s">
        <v>6</v>
      </c>
      <c r="B29" s="5" t="s">
        <v>7</v>
      </c>
      <c r="C29" s="5" t="s">
        <v>19</v>
      </c>
      <c r="D29" s="6" t="s">
        <v>8</v>
      </c>
      <c r="E29" s="6" t="s">
        <v>9</v>
      </c>
      <c r="F29" s="6" t="s">
        <v>10</v>
      </c>
      <c r="G29" s="6" t="s">
        <v>11</v>
      </c>
      <c r="H29" s="6" t="s">
        <v>12</v>
      </c>
      <c r="I29" s="6" t="s">
        <v>13</v>
      </c>
      <c r="J29" s="7" t="s">
        <v>14</v>
      </c>
    </row>
    <row r="30" spans="1:12" x14ac:dyDescent="0.25">
      <c r="A30" s="8">
        <v>44934</v>
      </c>
      <c r="B30" s="9" t="s">
        <v>24</v>
      </c>
      <c r="C30" s="9" t="s">
        <v>21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>G30-H30</f>
        <v>0</v>
      </c>
    </row>
    <row r="31" spans="1:12" x14ac:dyDescent="0.25">
      <c r="A31" s="8">
        <v>45053</v>
      </c>
      <c r="B31" s="9" t="s">
        <v>25</v>
      </c>
      <c r="C31" s="9" t="s">
        <v>21</v>
      </c>
      <c r="D31" s="33">
        <f>50000+200000+84225.5</f>
        <v>334225.5</v>
      </c>
      <c r="E31" s="10">
        <v>2500</v>
      </c>
      <c r="F31" s="10">
        <f>475+2000+7874.85+842.26+3572.13</f>
        <v>14764.240000000002</v>
      </c>
      <c r="G31" s="10">
        <f>D31-E31+F31</f>
        <v>346489.74</v>
      </c>
      <c r="H31" s="10">
        <v>0</v>
      </c>
      <c r="I31" s="10">
        <f>D31-E31+F31-G31</f>
        <v>0</v>
      </c>
      <c r="J31" s="10">
        <f>G31-H31+I31</f>
        <v>346489.74</v>
      </c>
      <c r="L31" s="34" t="s">
        <v>26</v>
      </c>
    </row>
    <row r="32" spans="1:12" ht="15.75" thickBot="1" x14ac:dyDescent="0.3">
      <c r="A32" s="8">
        <v>45071</v>
      </c>
      <c r="B32" s="11" t="s">
        <v>27</v>
      </c>
      <c r="C32" s="11" t="s">
        <v>21</v>
      </c>
      <c r="D32" s="12">
        <v>0</v>
      </c>
      <c r="E32" s="12">
        <v>0</v>
      </c>
      <c r="F32" s="12">
        <v>0</v>
      </c>
      <c r="G32" s="12">
        <v>0</v>
      </c>
      <c r="H32" s="12">
        <v>5215.5200000000004</v>
      </c>
      <c r="I32" s="12" t="s">
        <v>0</v>
      </c>
      <c r="J32" s="12">
        <v>0</v>
      </c>
      <c r="K32" t="s">
        <v>0</v>
      </c>
    </row>
    <row r="33" spans="1:13" ht="15.75" thickBot="1" x14ac:dyDescent="0.3">
      <c r="B33" s="14" t="s">
        <v>14</v>
      </c>
      <c r="C33" s="15"/>
      <c r="D33" s="16">
        <f t="shared" ref="D33:J33" si="2">SUM(D30:D32)</f>
        <v>334225.5</v>
      </c>
      <c r="E33" s="16">
        <f t="shared" si="2"/>
        <v>2500</v>
      </c>
      <c r="F33" s="16">
        <f t="shared" si="2"/>
        <v>14764.240000000002</v>
      </c>
      <c r="G33" s="16">
        <f t="shared" si="2"/>
        <v>346489.74</v>
      </c>
      <c r="H33" s="16">
        <f t="shared" si="2"/>
        <v>5215.5200000000004</v>
      </c>
      <c r="I33" s="16">
        <f t="shared" si="2"/>
        <v>0</v>
      </c>
      <c r="J33" s="35">
        <f t="shared" si="2"/>
        <v>346489.74</v>
      </c>
    </row>
    <row r="34" spans="1:13" x14ac:dyDescent="0.25">
      <c r="B34" s="1"/>
      <c r="D34" s="17"/>
      <c r="E34" s="17"/>
      <c r="F34" s="17"/>
      <c r="G34" s="17"/>
      <c r="H34" s="17"/>
      <c r="I34" s="17"/>
      <c r="J34" s="17"/>
    </row>
    <row r="35" spans="1:13" ht="15.75" thickBot="1" x14ac:dyDescent="0.3">
      <c r="D35" s="2"/>
      <c r="E35" s="2"/>
      <c r="F35" s="2"/>
      <c r="G35" s="2"/>
      <c r="H35" s="2"/>
      <c r="I35" s="2"/>
      <c r="J35" s="2"/>
    </row>
    <row r="36" spans="1:13" ht="15.75" thickBot="1" x14ac:dyDescent="0.3">
      <c r="A36" s="3" t="s">
        <v>28</v>
      </c>
      <c r="D36" s="2"/>
      <c r="E36" s="2"/>
      <c r="F36" s="2"/>
      <c r="G36" s="2"/>
      <c r="H36" s="2"/>
      <c r="I36" s="2"/>
      <c r="J36" s="2"/>
    </row>
    <row r="37" spans="1:13" x14ac:dyDescent="0.25">
      <c r="A37" s="4" t="s">
        <v>6</v>
      </c>
      <c r="B37" s="5" t="s">
        <v>7</v>
      </c>
      <c r="C37" s="5" t="s">
        <v>19</v>
      </c>
      <c r="D37" s="6" t="s">
        <v>8</v>
      </c>
      <c r="E37" s="6" t="s">
        <v>9</v>
      </c>
      <c r="F37" s="6" t="s">
        <v>10</v>
      </c>
      <c r="G37" s="6" t="s">
        <v>11</v>
      </c>
      <c r="H37" s="6" t="s">
        <v>12</v>
      </c>
      <c r="I37" s="6" t="s">
        <v>13</v>
      </c>
      <c r="J37" s="6" t="s">
        <v>14</v>
      </c>
    </row>
    <row r="38" spans="1:13" x14ac:dyDescent="0.25">
      <c r="A38" s="8">
        <v>45310</v>
      </c>
      <c r="B38" s="9" t="s">
        <v>29</v>
      </c>
      <c r="C38" s="9" t="s">
        <v>21</v>
      </c>
      <c r="D38" s="10">
        <v>10664.02</v>
      </c>
      <c r="E38" s="10">
        <v>2500</v>
      </c>
      <c r="F38" s="10">
        <v>81.64</v>
      </c>
      <c r="G38" s="10">
        <f>D38-E38+F38</f>
        <v>8245.66</v>
      </c>
      <c r="H38" s="10">
        <v>0</v>
      </c>
      <c r="I38" s="10">
        <v>0</v>
      </c>
      <c r="J38" s="10">
        <f>G38-H38+I38</f>
        <v>8245.66</v>
      </c>
      <c r="K38" s="2"/>
      <c r="L38" s="2"/>
      <c r="M38" s="2"/>
    </row>
    <row r="39" spans="1:13" ht="15.75" thickBot="1" x14ac:dyDescent="0.3">
      <c r="A39" s="8">
        <v>45399</v>
      </c>
      <c r="B39" s="11" t="s">
        <v>30</v>
      </c>
      <c r="C39" s="11" t="s">
        <v>21</v>
      </c>
      <c r="D39" s="12">
        <v>4236.6899999999996</v>
      </c>
      <c r="E39" s="12">
        <v>2500</v>
      </c>
      <c r="F39" s="12">
        <v>17.37</v>
      </c>
      <c r="G39" s="12">
        <f>D39-E39+F39</f>
        <v>1754.0599999999995</v>
      </c>
      <c r="H39" s="12">
        <v>0</v>
      </c>
      <c r="I39" s="12">
        <v>0</v>
      </c>
      <c r="J39" s="12">
        <f>G39-H39+I39</f>
        <v>1754.0599999999995</v>
      </c>
    </row>
    <row r="40" spans="1:13" ht="15.75" thickBot="1" x14ac:dyDescent="0.3">
      <c r="B40" s="14" t="s">
        <v>14</v>
      </c>
      <c r="C40" s="15"/>
      <c r="D40" s="16">
        <f t="shared" ref="D40:J40" si="3">SUM(D38:D39)</f>
        <v>14900.71</v>
      </c>
      <c r="E40" s="16">
        <f t="shared" si="3"/>
        <v>5000</v>
      </c>
      <c r="F40" s="16">
        <f t="shared" si="3"/>
        <v>99.01</v>
      </c>
      <c r="G40" s="16">
        <f t="shared" si="3"/>
        <v>9999.7199999999993</v>
      </c>
      <c r="H40" s="16">
        <f t="shared" si="3"/>
        <v>0</v>
      </c>
      <c r="I40" s="16">
        <f t="shared" si="3"/>
        <v>0</v>
      </c>
      <c r="J40" s="16">
        <f t="shared" si="3"/>
        <v>9999.7199999999993</v>
      </c>
    </row>
    <row r="41" spans="1:13" x14ac:dyDescent="0.25">
      <c r="B41" s="1"/>
      <c r="D41" s="17"/>
      <c r="E41" s="17"/>
      <c r="F41" s="17"/>
      <c r="G41" s="17"/>
      <c r="H41" s="17"/>
      <c r="I41" s="17"/>
      <c r="J41" s="17"/>
    </row>
    <row r="42" spans="1:13" ht="15.75" thickBot="1" x14ac:dyDescent="0.3">
      <c r="D42" s="2"/>
      <c r="E42" s="2"/>
      <c r="F42" s="2"/>
      <c r="G42" s="2"/>
      <c r="H42" s="2"/>
      <c r="I42" s="2"/>
      <c r="J42" s="2"/>
    </row>
    <row r="43" spans="1:13" ht="15.75" thickBot="1" x14ac:dyDescent="0.3">
      <c r="A43" s="3" t="s">
        <v>31</v>
      </c>
      <c r="D43" s="2"/>
      <c r="E43" s="2"/>
      <c r="F43" s="2"/>
      <c r="G43" s="2"/>
      <c r="H43" s="2"/>
      <c r="I43" s="2"/>
      <c r="J43" s="2"/>
    </row>
    <row r="44" spans="1:13" x14ac:dyDescent="0.25">
      <c r="A44" s="4" t="s">
        <v>6</v>
      </c>
      <c r="B44" s="5" t="s">
        <v>7</v>
      </c>
      <c r="C44" s="5"/>
      <c r="D44" s="6" t="s">
        <v>8</v>
      </c>
      <c r="E44" s="6" t="s">
        <v>9</v>
      </c>
      <c r="F44" s="6" t="s">
        <v>10</v>
      </c>
      <c r="G44" s="6" t="s">
        <v>11</v>
      </c>
      <c r="H44" s="6" t="s">
        <v>12</v>
      </c>
      <c r="I44" s="6" t="s">
        <v>13</v>
      </c>
      <c r="J44" s="6" t="s">
        <v>14</v>
      </c>
    </row>
    <row r="45" spans="1:13" ht="15.75" thickBot="1" x14ac:dyDescent="0.3">
      <c r="A45" s="8">
        <v>45676</v>
      </c>
      <c r="B45" s="11" t="s">
        <v>32</v>
      </c>
      <c r="C45" s="11" t="s">
        <v>21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f>G45-H45+I45</f>
        <v>0</v>
      </c>
    </row>
    <row r="46" spans="1:13" ht="15.75" thickBot="1" x14ac:dyDescent="0.3">
      <c r="A46" s="36"/>
      <c r="B46" s="14" t="s">
        <v>14</v>
      </c>
      <c r="C46" s="15"/>
      <c r="D46" s="16">
        <f t="shared" ref="D46:J46" si="4">SUM(D45)</f>
        <v>0</v>
      </c>
      <c r="E46" s="16">
        <f t="shared" si="4"/>
        <v>0</v>
      </c>
      <c r="F46" s="16">
        <f t="shared" si="4"/>
        <v>0</v>
      </c>
      <c r="G46" s="16">
        <f t="shared" si="4"/>
        <v>0</v>
      </c>
      <c r="H46" s="16">
        <f t="shared" si="4"/>
        <v>0</v>
      </c>
      <c r="I46" s="16">
        <f t="shared" si="4"/>
        <v>0</v>
      </c>
      <c r="J46" s="16">
        <f t="shared" si="4"/>
        <v>0</v>
      </c>
    </row>
    <row r="47" spans="1:13" x14ac:dyDescent="0.25">
      <c r="D47" s="2"/>
      <c r="E47" s="2"/>
      <c r="F47" s="2"/>
      <c r="G47" s="2"/>
      <c r="H47" s="2"/>
      <c r="I47" s="2"/>
      <c r="J47" s="2"/>
    </row>
    <row r="48" spans="1:13" ht="15.75" thickBot="1" x14ac:dyDescent="0.3">
      <c r="D48" s="2"/>
      <c r="E48" s="2"/>
      <c r="F48" s="2"/>
      <c r="G48" s="2"/>
      <c r="H48" s="2"/>
      <c r="I48" s="2"/>
      <c r="J48" s="2"/>
    </row>
    <row r="49" spans="1:10" ht="15.75" thickBot="1" x14ac:dyDescent="0.3">
      <c r="A49" s="37" t="s">
        <v>33</v>
      </c>
      <c r="D49" s="2"/>
      <c r="E49" s="2"/>
      <c r="F49" s="2"/>
      <c r="G49" s="2"/>
      <c r="H49" s="2"/>
      <c r="I49" s="2"/>
      <c r="J49" s="2"/>
    </row>
    <row r="50" spans="1:10" x14ac:dyDescent="0.25">
      <c r="A50" s="4" t="s">
        <v>6</v>
      </c>
      <c r="B50" s="5" t="s">
        <v>7</v>
      </c>
      <c r="C50" s="5"/>
      <c r="D50" s="6" t="s">
        <v>8</v>
      </c>
      <c r="E50" s="6" t="s">
        <v>9</v>
      </c>
      <c r="F50" s="6" t="s">
        <v>10</v>
      </c>
      <c r="G50" s="6" t="s">
        <v>11</v>
      </c>
      <c r="H50" s="6" t="s">
        <v>12</v>
      </c>
      <c r="I50" s="6" t="s">
        <v>13</v>
      </c>
      <c r="J50" s="6" t="s">
        <v>14</v>
      </c>
    </row>
    <row r="51" spans="1:10" x14ac:dyDescent="0.25">
      <c r="A51" s="27"/>
      <c r="B51" s="9"/>
      <c r="C51" s="9"/>
      <c r="D51" s="10"/>
      <c r="E51" s="10"/>
      <c r="F51" s="10"/>
      <c r="G51" s="10"/>
      <c r="H51" s="10"/>
      <c r="I51" s="10"/>
      <c r="J51" s="10"/>
    </row>
    <row r="52" spans="1:10" ht="15.75" thickBot="1" x14ac:dyDescent="0.3">
      <c r="A52" s="9"/>
      <c r="B52" s="11"/>
      <c r="C52" s="11"/>
      <c r="D52" s="38"/>
      <c r="E52" s="38"/>
      <c r="F52" s="38"/>
      <c r="G52" s="38"/>
      <c r="H52" s="38"/>
      <c r="I52" s="38"/>
      <c r="J52" s="38"/>
    </row>
    <row r="53" spans="1:10" ht="15.75" thickBot="1" x14ac:dyDescent="0.3">
      <c r="A53" s="39"/>
      <c r="B53" s="40" t="s">
        <v>14</v>
      </c>
      <c r="C53" s="15"/>
      <c r="D53" s="16"/>
      <c r="E53" s="16"/>
      <c r="F53" s="16"/>
      <c r="G53" s="16"/>
      <c r="H53" s="16"/>
      <c r="I53" s="16"/>
      <c r="J53" s="35"/>
    </row>
    <row r="54" spans="1:10" x14ac:dyDescent="0.25">
      <c r="D54" s="2"/>
      <c r="E54" s="2"/>
      <c r="F54" s="2"/>
      <c r="G54" s="2"/>
      <c r="H54" s="2"/>
      <c r="I54" s="2"/>
      <c r="J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2026-09-18T13:43:58Z</dcterms:created>
  <dcterms:modified xsi:type="dcterms:W3CDTF">2026-09-18T13:45:03Z</dcterms:modified>
</cp:coreProperties>
</file>