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edukw1c.sharepoint.com/sites/Aanbestedingen-INK26.05EA-Binnenbeplanting/Gedeelde documenten/1. Te publiceren documenten/"/>
    </mc:Choice>
  </mc:AlternateContent>
  <xr:revisionPtr revIDLastSave="88" documentId="8_{36A639CF-0394-4231-804B-1D1333C828AC}" xr6:coauthVersionLast="47" xr6:coauthVersionMax="47" xr10:uidLastSave="{6EAF51BA-6A8C-49E4-88D4-A7DE59EE4A3E}"/>
  <bookViews>
    <workbookView xWindow="28680" yWindow="-120" windowWidth="29040" windowHeight="15720" activeTab="3" xr2:uid="{FAEE4E1B-5EEB-41F2-8846-7DDBC17A4CF1}"/>
  </bookViews>
  <sheets>
    <sheet name="Voorblad" sheetId="1" r:id="rId1"/>
    <sheet name="Verzorgingseenheid" sheetId="2" r:id="rId2"/>
    <sheet name="Onderhoud" sheetId="3" r:id="rId3"/>
    <sheet name="Aanschaf planten" sheetId="6" r:id="rId4"/>
    <sheet name="Aanschaf bakken"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6" i="6" l="1"/>
  <c r="B20" i="1"/>
  <c r="F6" i="3"/>
  <c r="F7" i="3"/>
  <c r="F5" i="3"/>
  <c r="B19" i="1" s="1"/>
  <c r="H6" i="6"/>
  <c r="H7" i="6"/>
  <c r="H8" i="6"/>
  <c r="H9" i="6"/>
  <c r="H10" i="6"/>
  <c r="H11" i="6"/>
  <c r="H12" i="6"/>
  <c r="H13" i="6"/>
  <c r="H14" i="6"/>
  <c r="H5" i="6"/>
  <c r="G6" i="7"/>
  <c r="G7" i="7"/>
  <c r="G8" i="7"/>
  <c r="G9" i="7"/>
  <c r="G10" i="7"/>
  <c r="G5" i="7"/>
  <c r="G12" i="7" l="1"/>
  <c r="B18" i="1" s="1"/>
  <c r="B23" i="1" s="1"/>
  <c r="B17" i="1"/>
  <c r="F10" i="3"/>
  <c r="B22" i="1"/>
</calcChain>
</file>

<file path=xl/sharedStrings.xml><?xml version="1.0" encoding="utf-8"?>
<sst xmlns="http://schemas.openxmlformats.org/spreadsheetml/2006/main" count="158" uniqueCount="120">
  <si>
    <t>Planteenheid</t>
  </si>
  <si>
    <t>Potmaat</t>
  </si>
  <si>
    <t>Oppervlakte in cm</t>
  </si>
  <si>
    <t>&lt;20 x 60</t>
  </si>
  <si>
    <t>&lt; 1200</t>
  </si>
  <si>
    <t>20 x 60</t>
  </si>
  <si>
    <t>ø 30 -50</t>
  </si>
  <si>
    <t>700 - 2000</t>
  </si>
  <si>
    <t>ø 50 - 70</t>
  </si>
  <si>
    <t>2000 - 4000</t>
  </si>
  <si>
    <t>&gt; ø 70</t>
  </si>
  <si>
    <t>&gt; 4000</t>
  </si>
  <si>
    <t>Combinatiehoogte (cm)</t>
  </si>
  <si>
    <t>Extra Planteenheden</t>
  </si>
  <si>
    <t>&lt;180</t>
  </si>
  <si>
    <t>180 - 230</t>
  </si>
  <si>
    <t>231 - 280</t>
  </si>
  <si>
    <t>281 - 330</t>
  </si>
  <si>
    <t>331 - 380</t>
  </si>
  <si>
    <t>381 - 430</t>
  </si>
  <si>
    <t>etc.</t>
  </si>
  <si>
    <t>Inschrijfprijs</t>
  </si>
  <si>
    <t>Totaal</t>
  </si>
  <si>
    <t xml:space="preserve">Onderhoudstarief VE's </t>
  </si>
  <si>
    <t>0-meting + actualiseren in inventarisatieplan</t>
  </si>
  <si>
    <t>Meest voorkomende planttypen in de kantooromgeving van opdrachtgever. Gelijkwaardige soorten zijn uitsluitend toegestaan binnen dezelfde categorie.</t>
  </si>
  <si>
    <t>Nr.</t>
  </si>
  <si>
    <t>Planttype</t>
  </si>
  <si>
    <t>Categorie</t>
  </si>
  <si>
    <t>Standaard uitvraag / kantoorformaat</t>
  </si>
  <si>
    <t>Eenheid</t>
  </si>
  <si>
    <t>Door inschrijver in te vullen prijs excl. btw</t>
  </si>
  <si>
    <t>Sansevieria</t>
  </si>
  <si>
    <t>Basis</t>
  </si>
  <si>
    <t>Standaard kantoorformaat, passend in categorie 1 VE</t>
  </si>
  <si>
    <t>€ / stuk</t>
  </si>
  <si>
    <t>Onderhoudsarm, geschikt voor kantoor-/onderwijsomgeving</t>
  </si>
  <si>
    <t>Goudpalm Areca (Dypsis lutescens)</t>
  </si>
  <si>
    <t>Palm</t>
  </si>
  <si>
    <t>Standaard palm, passend in categorie 2 VE</t>
  </si>
  <si>
    <t>Passend bij lichtcondities en binnenklimaat</t>
  </si>
  <si>
    <t>Strelitzia Nicolai</t>
  </si>
  <si>
    <t>Premium</t>
  </si>
  <si>
    <t>Standaard statementplant, passend in categorie 3 VE</t>
  </si>
  <si>
    <t>Alleen toepassen waar ruimte en lichtcondities passend zijn</t>
  </si>
  <si>
    <t>Dracaena Janet Lind</t>
  </si>
  <si>
    <t>Midden</t>
  </si>
  <si>
    <t>Standaard vloerplant, passend in categorie 2 VE</t>
  </si>
  <si>
    <t>Geschikt voor binnenklimaat en intensief gebruikte ruimtes</t>
  </si>
  <si>
    <t>Zamioculcas</t>
  </si>
  <si>
    <t>Onderhoudsarm, lange levensduur</t>
  </si>
  <si>
    <t>Rhapis Excelsa (Stokpalm)</t>
  </si>
  <si>
    <t>Kentia</t>
  </si>
  <si>
    <t>Ficus Elastica</t>
  </si>
  <si>
    <t>Gezonde, representatieve plantkwaliteit</t>
  </si>
  <si>
    <t>Ficus Lyrata</t>
  </si>
  <si>
    <t>Midden/premium</t>
  </si>
  <si>
    <t>Aanschaf planten</t>
  </si>
  <si>
    <t>Aspidistre Elatior</t>
  </si>
  <si>
    <t>Standaard kantoorformaat passend binnen 1 VE</t>
  </si>
  <si>
    <t>Onderhoudsarm, lange levensduur, geschikt voor locaties met beperkte lichtinval</t>
  </si>
  <si>
    <t>Prijzenblad - Aanschaf plantenbakken</t>
  </si>
  <si>
    <t>Categorieën gebaseerd op veel voorkomende typen en maatvoeringen uit de huidige inventaris.</t>
  </si>
  <si>
    <t>Categorie plantenbak</t>
  </si>
  <si>
    <t>Indicatieve maat</t>
  </si>
  <si>
    <t>Kastbak langwerpig klein</t>
  </si>
  <si>
    <t>ca. 68x20x22 cm</t>
  </si>
  <si>
    <t>Bij voorkeur herbruikbaar/recyclebaar en geschikt voor herplaatsing</t>
  </si>
  <si>
    <t>Ronde hoge bak klein/middel</t>
  </si>
  <si>
    <t>Ø 37-45 x 75-95 cm</t>
  </si>
  <si>
    <t>Lange levensduur, robuust voor onderwijsomgeving</t>
  </si>
  <si>
    <t>Vierkante bak middel</t>
  </si>
  <si>
    <t>ca. 40x40x75 cm of 50x50 cm</t>
  </si>
  <si>
    <t>Lange levensduur, eenvoudig te reinigen</t>
  </si>
  <si>
    <t>Rechthoekige bak middel</t>
  </si>
  <si>
    <t>ca. 90x40x60 cm</t>
  </si>
  <si>
    <t>Geschikt voor hergebruik en herplaatsing</t>
  </si>
  <si>
    <t>Langwerpige bak groot</t>
  </si>
  <si>
    <t>ca. 120x40x60 cm</t>
  </si>
  <si>
    <t>Duurzaam materiaal, robuust en onderhoudsarm</t>
  </si>
  <si>
    <t>Statement bak groot</t>
  </si>
  <si>
    <t>ca. Ø60-70 x 80-100 cm of 100x100 cm</t>
  </si>
  <si>
    <t>Duurzaamheids-/kwaliteitswens</t>
  </si>
  <si>
    <t>Aantal (fictief)</t>
  </si>
  <si>
    <t>Aantal Fictief</t>
  </si>
  <si>
    <t>Passend bij intensief gebruik, levensduur centraal</t>
  </si>
  <si>
    <t>Prijzenblad - Onderhoud en nulmeting</t>
  </si>
  <si>
    <t>Onderdeel</t>
  </si>
  <si>
    <t>Door inschrijver in te vullen tarief excl. btw</t>
  </si>
  <si>
    <t>Automatische jaarprijs / totaal</t>
  </si>
  <si>
    <t>Onderdeel van prijsbeoordeling?</t>
  </si>
  <si>
    <t>Toelichting</t>
  </si>
  <si>
    <t>Regulier all-in onderhoud levende interieurbeplanting</t>
  </si>
  <si>
    <t>Ja</t>
  </si>
  <si>
    <t>Inclusief water, voeding, snoei, bladreiniging, monitoring, noodzakelijke vervanging, mutatiebeheer, registratieactualisatie, kwartaalrapportage, accountmanagement en contractoverleg.</t>
  </si>
  <si>
    <t>Optioneel</t>
  </si>
  <si>
    <t>Alleen invullen indien kunst-/zijdebeplanting onder het contract wordt gebracht.</t>
  </si>
  <si>
    <t>Nulmeting en initiële validatie inventaris</t>
  </si>
  <si>
    <t>€ eenmalig</t>
  </si>
  <si>
    <t>Eenmalige prijs voor nulmeting, controle VE, validatie met opdrachtgever en oplevering startinventaris.</t>
  </si>
  <si>
    <t>Inschrijver vult uitsluitend de gele cellen in.</t>
  </si>
  <si>
    <t>Aantal*</t>
  </si>
  <si>
    <t>Totaal Onderhoud</t>
  </si>
  <si>
    <t>Totaal levering planten en bakken</t>
  </si>
  <si>
    <t>Prijs per VE per half jaar</t>
  </si>
  <si>
    <t>Prijs per VE per kwartaal</t>
  </si>
  <si>
    <t>Regulier all-in onderhoud kunst-/zijdebeplanting</t>
  </si>
  <si>
    <t>Invulinstructie</t>
  </si>
  <si>
    <t xml:space="preserve">Het prijsblad dient u te uploaden in TenderNed in Excelformat én PDF. Bij verschillen tussen deze versies prevaleert de PDF versie. </t>
  </si>
  <si>
    <t>Deze aanbieding wordt gedaan overeenkomstig de bepalingen van de uitvraag “Aanbesteding interieurbeplanting” en met inachtneming van de bepalingen en gegevens zoals deze zijn omschreven in genoemd de Uitvraag documenten en de eventuele Nota van Inlichtingen.</t>
  </si>
  <si>
    <t>Opmerking</t>
  </si>
  <si>
    <t>Prijzenblad dient rechtsgeldig ondertekend te worden.</t>
  </si>
  <si>
    <t>Prijsblad</t>
  </si>
  <si>
    <t>Inschrijver:</t>
  </si>
  <si>
    <t xml:space="preserve">&lt;Naam + functie&gt; </t>
  </si>
  <si>
    <t>Handtekening</t>
  </si>
  <si>
    <t>Inschrijver dient  een prijs exclusief BTW (in Euro's) in te vullen in enkel de geel gearceerde cellen. Afgerond tot maximaal 2 cijfers achter de komma. Aanpassing van het prijsblad, behoudens de geel gearceerde velden, danwel manipulatief inschrijven leidt tot uitsluiting.</t>
  </si>
  <si>
    <t xml:space="preserve">Alle opgegeven prijzen zijn All-in. Dit is inclusief leverkosten, voorrijdkosten, overheadkosten, loonkosten, administratiekosten etc. </t>
  </si>
  <si>
    <t>*Hieraan kunnen geen rechten ontleend worden. Na een nul meting wordt het daadwerkelijke aantal VE's vastgesteld</t>
  </si>
  <si>
    <t>Aanschaf bakken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</si>
</sst>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4" formatCode="_ &quot;€&quot;\ * #,##0.00_ ;_ &quot;€&quot;\ * \-#,##0.00_ ;_ &quot;€&quot;\ * &quot;-&quot;??_ ;_ @_ "/>
  </numFmts>
  <fonts count="21"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u/>
      <sz val="11"/>
      <color theme="1"/>
      <name val="Aptos Narrow"/>
      <family val="2"/>
      <scheme val="minor"/>
    </font>
    <font>
      <b/>
      <sz val="11"/>
      <name val="Calibri"/>
      <family val="2"/>
    </font>
    <font>
      <b/>
      <i/>
      <sz val="11"/>
      <color rgb="FF000000"/>
      <name val="Calibri"/>
      <family val="2"/>
    </font>
    <font>
      <sz val="11"/>
      <color rgb="FF000000"/>
      <name val="Calibri"/>
      <family val="2"/>
    </font>
    <font>
      <sz val="11"/>
      <name val="Calibri"/>
      <family val="2"/>
    </font>
    <font>
      <sz val="10"/>
      <name val="Aptos"/>
      <family val="2"/>
    </font>
    <font>
      <b/>
      <sz val="14"/>
      <name val="Aptos Display"/>
      <family val="2"/>
    </font>
    <font>
      <b/>
      <sz val="11"/>
      <name val="Aptos"/>
      <family val="2"/>
    </font>
    <font>
      <b/>
      <sz val="14"/>
      <color theme="1"/>
      <name val="Aptos Display"/>
      <family val="2"/>
    </font>
    <font>
      <b/>
      <sz val="11"/>
      <color theme="1"/>
      <name val="Aptos"/>
      <family val="2"/>
    </font>
    <font>
      <b/>
      <sz val="14"/>
      <color theme="1"/>
      <name val="Aptos Narrow"/>
      <family val="2"/>
      <scheme val="minor"/>
    </font>
    <font>
      <b/>
      <sz val="12"/>
      <name val="Calibri"/>
      <family val="2"/>
    </font>
    <font>
      <b/>
      <sz val="14"/>
      <name val="Calibri"/>
      <family val="2"/>
    </font>
    <font>
      <b/>
      <sz val="12"/>
      <color theme="1"/>
      <name val="Calibri"/>
      <family val="2"/>
    </font>
    <font>
      <b/>
      <sz val="11"/>
      <color rgb="FFFFFFFF"/>
      <name val="Calibri"/>
      <family val="2"/>
    </font>
    <font>
      <b/>
      <sz val="14"/>
      <color rgb="FF000000"/>
      <name val="Calibri"/>
      <family val="2"/>
    </font>
    <font>
      <b/>
      <sz val="14"/>
      <color rgb="FF006100"/>
      <name val="Calibri"/>
      <family val="2"/>
    </font>
  </fonts>
  <fills count="9">
    <fill>
      <patternFill patternType="none"/>
    </fill>
    <fill>
      <patternFill patternType="gray125"/>
    </fill>
    <fill>
      <patternFill patternType="solid">
        <fgColor rgb="FF00B0F0"/>
        <bgColor rgb="FF000000"/>
      </patternFill>
    </fill>
    <fill>
      <patternFill patternType="solid">
        <fgColor rgb="FFFFFFFF"/>
        <bgColor rgb="FF000000"/>
      </patternFill>
    </fill>
    <fill>
      <patternFill patternType="solid">
        <fgColor rgb="FFF2F2F2"/>
        <bgColor rgb="FF000000"/>
      </patternFill>
    </fill>
    <fill>
      <patternFill patternType="solid">
        <fgColor rgb="FFFFFF00"/>
        <bgColor rgb="FFF4CCCC"/>
      </patternFill>
    </fill>
    <fill>
      <patternFill patternType="solid">
        <fgColor rgb="FFFFFF00"/>
        <bgColor indexed="64"/>
      </patternFill>
    </fill>
    <fill>
      <patternFill patternType="solid">
        <fgColor theme="0"/>
        <bgColor rgb="FF000000"/>
      </patternFill>
    </fill>
    <fill>
      <patternFill patternType="solid">
        <fgColor rgb="FFFFFF00"/>
        <bgColor rgb="FF000000"/>
      </patternFill>
    </fill>
  </fills>
  <borders count="1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rgb="FFD9D9D9"/>
      </left>
      <right style="thin">
        <color rgb="FFD9D9D9"/>
      </right>
      <top style="thin">
        <color rgb="FFD9D9D9"/>
      </top>
      <bottom style="thin">
        <color rgb="FFD9D9D9"/>
      </bottom>
      <diagonal/>
    </border>
    <border>
      <left style="double">
        <color rgb="FF3F3F3F"/>
      </left>
      <right/>
      <top style="double">
        <color rgb="FF3F3F3F"/>
      </top>
      <bottom style="double">
        <color rgb="FF3F3F3F"/>
      </bottom>
      <diagonal/>
    </border>
    <border>
      <left/>
      <right/>
      <top style="double">
        <color rgb="FF3F3F3F"/>
      </top>
      <bottom style="double">
        <color rgb="FF3F3F3F"/>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44" fontId="1" fillId="0" borderId="0" applyFont="0" applyFill="0" applyBorder="0" applyAlignment="0" applyProtection="0"/>
  </cellStyleXfs>
  <cellXfs count="43">
    <xf numFmtId="0" fontId="0" fillId="0" borderId="0" xfId="0"/>
    <xf numFmtId="0" fontId="4" fillId="0" borderId="0" xfId="0" applyFont="1"/>
    <xf numFmtId="0" fontId="3" fillId="0" borderId="0" xfId="0" applyFont="1"/>
    <xf numFmtId="0" fontId="0" fillId="0" borderId="0" xfId="0" applyAlignment="1">
      <alignment horizontal="center"/>
    </xf>
    <xf numFmtId="0" fontId="3" fillId="0" borderId="0" xfId="0" applyFont="1" applyAlignment="1">
      <alignment horizontal="center" wrapText="1"/>
    </xf>
    <xf numFmtId="0" fontId="7" fillId="0" borderId="0" xfId="0" applyFont="1"/>
    <xf numFmtId="0" fontId="6" fillId="2" borderId="3" xfId="0" applyFont="1" applyFill="1" applyBorder="1" applyAlignment="1">
      <alignment horizontal="left" vertical="center"/>
    </xf>
    <xf numFmtId="0" fontId="7" fillId="2" borderId="4" xfId="0" applyFont="1" applyFill="1" applyBorder="1" applyAlignment="1">
      <alignment horizontal="center" vertical="center"/>
    </xf>
    <xf numFmtId="0" fontId="5" fillId="2" borderId="5"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9" fillId="0" borderId="9" xfId="0" applyFont="1" applyBorder="1" applyAlignment="1">
      <alignment vertical="top" wrapText="1"/>
    </xf>
    <xf numFmtId="0" fontId="11" fillId="2" borderId="9" xfId="0" applyFont="1" applyFill="1" applyBorder="1" applyAlignment="1">
      <alignment horizontal="center" vertical="center" wrapText="1"/>
    </xf>
    <xf numFmtId="0" fontId="8" fillId="3" borderId="2" xfId="0" applyFont="1" applyFill="1" applyBorder="1" applyAlignment="1">
      <alignment horizontal="left" vertical="center" wrapText="1"/>
    </xf>
    <xf numFmtId="44" fontId="8" fillId="0" borderId="2" xfId="1" applyFont="1" applyFill="1" applyBorder="1" applyAlignment="1">
      <alignment horizontal="left" vertical="center" wrapText="1"/>
    </xf>
    <xf numFmtId="44" fontId="9" fillId="0" borderId="9" xfId="1" applyFont="1" applyFill="1" applyBorder="1" applyAlignment="1">
      <alignment vertical="top" wrapText="1"/>
    </xf>
    <xf numFmtId="8" fontId="9" fillId="0" borderId="9" xfId="0" applyNumberFormat="1" applyFont="1" applyBorder="1" applyAlignment="1">
      <alignment vertical="top" wrapText="1"/>
    </xf>
    <xf numFmtId="0" fontId="13" fillId="2" borderId="9" xfId="0" applyFont="1" applyFill="1" applyBorder="1" applyAlignment="1">
      <alignment horizontal="center" vertical="center" wrapText="1"/>
    </xf>
    <xf numFmtId="0" fontId="2" fillId="0" borderId="0" xfId="0" applyFont="1"/>
    <xf numFmtId="8" fontId="14" fillId="0" borderId="7" xfId="0" applyNumberFormat="1" applyFont="1" applyBorder="1"/>
    <xf numFmtId="0" fontId="15" fillId="0" borderId="1" xfId="0" applyFont="1" applyBorder="1" applyAlignment="1">
      <alignment horizontal="left" vertical="center" wrapText="1"/>
    </xf>
    <xf numFmtId="44" fontId="16" fillId="0" borderId="7" xfId="0" applyNumberFormat="1" applyFont="1" applyBorder="1" applyAlignment="1">
      <alignment horizontal="left" vertical="center" wrapText="1"/>
    </xf>
    <xf numFmtId="44" fontId="14" fillId="0" borderId="7" xfId="0" applyNumberFormat="1" applyFont="1" applyBorder="1"/>
    <xf numFmtId="0" fontId="17" fillId="0" borderId="1" xfId="0" applyFont="1" applyBorder="1"/>
    <xf numFmtId="44" fontId="8" fillId="0" borderId="8" xfId="1" applyFont="1" applyBorder="1" applyAlignment="1">
      <alignment horizontal="left" vertical="center" wrapText="1"/>
    </xf>
    <xf numFmtId="44" fontId="9" fillId="5" borderId="9" xfId="1" applyFont="1" applyFill="1" applyBorder="1" applyAlignment="1" applyProtection="1">
      <alignment vertical="top" wrapText="1"/>
      <protection locked="0"/>
    </xf>
    <xf numFmtId="0" fontId="0" fillId="6" borderId="0" xfId="0" applyFill="1" applyProtection="1">
      <protection locked="0"/>
    </xf>
    <xf numFmtId="8" fontId="8" fillId="0" borderId="2" xfId="1" applyNumberFormat="1" applyFont="1" applyFill="1" applyBorder="1" applyAlignment="1">
      <alignment horizontal="left" vertical="center" wrapText="1"/>
    </xf>
    <xf numFmtId="0" fontId="18" fillId="2" borderId="10" xfId="0" applyFont="1" applyFill="1" applyBorder="1"/>
    <xf numFmtId="0" fontId="18" fillId="2" borderId="11" xfId="0" applyFont="1" applyFill="1" applyBorder="1"/>
    <xf numFmtId="0" fontId="19" fillId="7" borderId="12" xfId="0" applyFont="1" applyFill="1" applyBorder="1"/>
    <xf numFmtId="0" fontId="19" fillId="7" borderId="13" xfId="0" applyFont="1" applyFill="1" applyBorder="1"/>
    <xf numFmtId="0" fontId="19" fillId="7" borderId="14" xfId="0" applyFont="1" applyFill="1" applyBorder="1"/>
    <xf numFmtId="0" fontId="20" fillId="8" borderId="13" xfId="0" applyFont="1" applyFill="1" applyBorder="1" applyProtection="1">
      <protection locked="0"/>
    </xf>
    <xf numFmtId="0" fontId="19" fillId="7" borderId="15" xfId="0" applyFont="1" applyFill="1" applyBorder="1" applyAlignment="1">
      <alignment horizontal="left" vertical="center" wrapText="1"/>
    </xf>
    <xf numFmtId="0" fontId="19" fillId="7" borderId="16" xfId="0" applyFont="1" applyFill="1" applyBorder="1" applyAlignment="1">
      <alignment horizontal="left" vertical="center" wrapText="1"/>
    </xf>
    <xf numFmtId="0" fontId="19" fillId="7" borderId="12" xfId="0" applyFont="1" applyFill="1" applyBorder="1" applyAlignment="1">
      <alignment horizontal="left" vertical="center" wrapText="1"/>
    </xf>
    <xf numFmtId="0" fontId="19" fillId="7" borderId="13" xfId="0" applyFont="1" applyFill="1" applyBorder="1" applyAlignment="1">
      <alignment horizontal="left" vertical="center" wrapText="1"/>
    </xf>
    <xf numFmtId="0" fontId="20" fillId="8" borderId="16" xfId="0" applyFont="1" applyFill="1" applyBorder="1" applyAlignment="1" applyProtection="1">
      <alignment horizontal="center"/>
      <protection locked="0"/>
    </xf>
    <xf numFmtId="0" fontId="20" fillId="8" borderId="13" xfId="0" applyFont="1" applyFill="1" applyBorder="1" applyAlignment="1" applyProtection="1">
      <alignment horizontal="center"/>
      <protection locked="0"/>
    </xf>
    <xf numFmtId="0" fontId="12" fillId="2" borderId="0" xfId="0" applyFont="1" applyFill="1" applyAlignment="1">
      <alignment horizontal="center" vertical="center" wrapText="1"/>
    </xf>
    <xf numFmtId="0" fontId="7" fillId="4" borderId="0" xfId="0" applyFont="1" applyFill="1" applyAlignment="1">
      <alignment vertical="top" wrapText="1"/>
    </xf>
    <xf numFmtId="0" fontId="10" fillId="2" borderId="0" xfId="0" applyFont="1" applyFill="1" applyAlignment="1">
      <alignment horizontal="center" vertical="center" wrapText="1"/>
    </xf>
    <xf numFmtId="0" fontId="9" fillId="0" borderId="0" xfId="0" applyFont="1" applyFill="1" applyBorder="1" applyAlignment="1">
      <alignmen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247650</xdr:colOff>
      <xdr:row>0</xdr:row>
      <xdr:rowOff>47625</xdr:rowOff>
    </xdr:from>
    <xdr:to>
      <xdr:col>0</xdr:col>
      <xdr:colOff>1500268</xdr:colOff>
      <xdr:row>6</xdr:row>
      <xdr:rowOff>28575</xdr:rowOff>
    </xdr:to>
    <xdr:pic>
      <xdr:nvPicPr>
        <xdr:cNvPr id="2" name="Picture 1">
          <a:extLst>
            <a:ext uri="{FF2B5EF4-FFF2-40B4-BE49-F238E27FC236}">
              <a16:creationId xmlns:a16="http://schemas.microsoft.com/office/drawing/2014/main" id="{C424C00A-FC9B-4B8F-9060-42B6A8B3AF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0" y="47625"/>
          <a:ext cx="1252618" cy="112395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D210F-2688-4B08-9F2E-76911B8DAADE}">
  <dimension ref="A7:G31"/>
  <sheetViews>
    <sheetView topLeftCell="A7" workbookViewId="0">
      <selection activeCell="D10" sqref="D10:G11"/>
    </sheetView>
  </sheetViews>
  <sheetFormatPr defaultRowHeight="15" x14ac:dyDescent="0.25"/>
  <cols>
    <col min="1" max="1" width="46.5703125" customWidth="1"/>
    <col min="2" max="2" width="55.140625" bestFit="1" customWidth="1"/>
  </cols>
  <sheetData>
    <row r="7" spans="1:7" ht="15.75" thickBot="1" x14ac:dyDescent="0.3"/>
    <row r="8" spans="1:7" ht="16.5" thickTop="1" thickBot="1" x14ac:dyDescent="0.3">
      <c r="A8" s="27" t="s">
        <v>112</v>
      </c>
      <c r="B8" s="28"/>
      <c r="C8" s="28"/>
      <c r="D8" s="28"/>
      <c r="E8" s="28"/>
      <c r="F8" s="28"/>
      <c r="G8" s="28"/>
    </row>
    <row r="9" spans="1:7" ht="19.5" thickTop="1" x14ac:dyDescent="0.3">
      <c r="A9" s="29" t="s">
        <v>113</v>
      </c>
      <c r="B9" s="30"/>
      <c r="C9" s="31"/>
      <c r="D9" s="32" t="s">
        <v>114</v>
      </c>
      <c r="E9" s="32"/>
      <c r="F9" s="32"/>
      <c r="G9" s="32"/>
    </row>
    <row r="10" spans="1:7" x14ac:dyDescent="0.25">
      <c r="A10" s="33" t="s">
        <v>115</v>
      </c>
      <c r="B10" s="34"/>
      <c r="C10" s="34"/>
      <c r="D10" s="37"/>
      <c r="E10" s="37"/>
      <c r="F10" s="37"/>
      <c r="G10" s="37"/>
    </row>
    <row r="11" spans="1:7" ht="55.5" customHeight="1" x14ac:dyDescent="0.25">
      <c r="A11" s="35"/>
      <c r="B11" s="36"/>
      <c r="C11" s="36"/>
      <c r="D11" s="38"/>
      <c r="E11" s="38"/>
      <c r="F11" s="38"/>
      <c r="G11" s="38"/>
    </row>
    <row r="14" spans="1:7" ht="15.75" thickBot="1" x14ac:dyDescent="0.3"/>
    <row r="15" spans="1:7" ht="15.75" thickTop="1" x14ac:dyDescent="0.25">
      <c r="A15" s="6" t="s">
        <v>21</v>
      </c>
      <c r="B15" s="7"/>
    </row>
    <row r="16" spans="1:7" x14ac:dyDescent="0.25">
      <c r="A16" s="8"/>
      <c r="B16" s="9"/>
    </row>
    <row r="17" spans="1:2" x14ac:dyDescent="0.25">
      <c r="A17" s="12" t="s">
        <v>57</v>
      </c>
      <c r="B17" s="13">
        <f>'Aanschaf planten'!H16</f>
        <v>0</v>
      </c>
    </row>
    <row r="18" spans="1:2" x14ac:dyDescent="0.25">
      <c r="A18" s="12" t="s">
        <v>119</v>
      </c>
      <c r="B18" s="13">
        <f>'Aanschaf bakken'!G12</f>
        <v>0</v>
      </c>
    </row>
    <row r="19" spans="1:2" x14ac:dyDescent="0.25">
      <c r="A19" s="12" t="s">
        <v>23</v>
      </c>
      <c r="B19" s="26">
        <f>Onderhoud!F5+Onderhoud!F6</f>
        <v>0</v>
      </c>
    </row>
    <row r="20" spans="1:2" x14ac:dyDescent="0.25">
      <c r="A20" s="12" t="s">
        <v>24</v>
      </c>
      <c r="B20" s="26">
        <f>Onderhoud!F7</f>
        <v>0</v>
      </c>
    </row>
    <row r="21" spans="1:2" ht="15.75" thickBot="1" x14ac:dyDescent="0.3">
      <c r="A21" s="12"/>
      <c r="B21" s="23"/>
    </row>
    <row r="22" spans="1:2" ht="19.5" thickBot="1" x14ac:dyDescent="0.3">
      <c r="A22" s="19" t="s">
        <v>102</v>
      </c>
      <c r="B22" s="20">
        <f>B19+B20</f>
        <v>0</v>
      </c>
    </row>
    <row r="23" spans="1:2" ht="34.5" customHeight="1" thickBot="1" x14ac:dyDescent="0.35">
      <c r="A23" s="22" t="s">
        <v>103</v>
      </c>
      <c r="B23" s="21">
        <f>B17+B18</f>
        <v>0</v>
      </c>
    </row>
    <row r="26" spans="1:2" x14ac:dyDescent="0.25">
      <c r="A26" s="2" t="s">
        <v>107</v>
      </c>
    </row>
    <row r="27" spans="1:2" x14ac:dyDescent="0.25">
      <c r="A27" t="s">
        <v>111</v>
      </c>
    </row>
    <row r="28" spans="1:2" x14ac:dyDescent="0.25">
      <c r="A28" t="s">
        <v>116</v>
      </c>
    </row>
    <row r="29" spans="1:2" x14ac:dyDescent="0.25">
      <c r="A29" t="s">
        <v>109</v>
      </c>
    </row>
    <row r="30" spans="1:2" x14ac:dyDescent="0.25">
      <c r="A30" t="s">
        <v>108</v>
      </c>
    </row>
    <row r="31" spans="1:2" x14ac:dyDescent="0.25">
      <c r="A31" t="s">
        <v>117</v>
      </c>
    </row>
  </sheetData>
  <sheetProtection sheet="1" objects="1" scenarios="1"/>
  <mergeCells count="5">
    <mergeCell ref="A8:G8"/>
    <mergeCell ref="A9:C9"/>
    <mergeCell ref="D9:G9"/>
    <mergeCell ref="A10:C11"/>
    <mergeCell ref="D10:G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60A7E-ECE6-4487-9F6D-FE5F5B7EB2DA}">
  <dimension ref="A1:C17"/>
  <sheetViews>
    <sheetView workbookViewId="0">
      <selection activeCell="Q24" sqref="Q24"/>
    </sheetView>
  </sheetViews>
  <sheetFormatPr defaultRowHeight="15" x14ac:dyDescent="0.25"/>
  <cols>
    <col min="1" max="1" width="17.5703125" bestFit="1" customWidth="1"/>
    <col min="2" max="2" width="22.85546875" customWidth="1"/>
    <col min="3" max="3" width="19.140625" customWidth="1"/>
  </cols>
  <sheetData>
    <row r="1" spans="1:3" x14ac:dyDescent="0.25">
      <c r="A1" s="1" t="s">
        <v>0</v>
      </c>
    </row>
    <row r="3" spans="1:3" x14ac:dyDescent="0.25">
      <c r="A3" s="2" t="s">
        <v>1</v>
      </c>
      <c r="B3" s="2" t="s">
        <v>2</v>
      </c>
      <c r="C3" s="2" t="s">
        <v>0</v>
      </c>
    </row>
    <row r="4" spans="1:3" x14ac:dyDescent="0.25">
      <c r="A4" s="3" t="s">
        <v>3</v>
      </c>
      <c r="B4" s="3" t="s">
        <v>4</v>
      </c>
      <c r="C4" s="3">
        <v>0.5</v>
      </c>
    </row>
    <row r="5" spans="1:3" x14ac:dyDescent="0.25">
      <c r="A5" s="3" t="s">
        <v>5</v>
      </c>
      <c r="B5" s="3">
        <v>1200</v>
      </c>
      <c r="C5" s="3">
        <v>1</v>
      </c>
    </row>
    <row r="6" spans="1:3" x14ac:dyDescent="0.25">
      <c r="A6" s="3" t="s">
        <v>6</v>
      </c>
      <c r="B6" s="3" t="s">
        <v>7</v>
      </c>
      <c r="C6" s="3">
        <v>1</v>
      </c>
    </row>
    <row r="7" spans="1:3" x14ac:dyDescent="0.25">
      <c r="A7" s="3" t="s">
        <v>8</v>
      </c>
      <c r="B7" s="3" t="s">
        <v>9</v>
      </c>
      <c r="C7" s="3">
        <v>1.5</v>
      </c>
    </row>
    <row r="8" spans="1:3" x14ac:dyDescent="0.25">
      <c r="A8" s="3" t="s">
        <v>10</v>
      </c>
      <c r="B8" s="3" t="s">
        <v>11</v>
      </c>
      <c r="C8" s="3">
        <v>2</v>
      </c>
    </row>
    <row r="10" spans="1:3" ht="30" x14ac:dyDescent="0.25">
      <c r="A10" s="4" t="s">
        <v>12</v>
      </c>
      <c r="B10" s="4" t="s">
        <v>13</v>
      </c>
    </row>
    <row r="11" spans="1:3" x14ac:dyDescent="0.25">
      <c r="A11" s="3" t="s">
        <v>14</v>
      </c>
      <c r="B11" s="3">
        <v>0</v>
      </c>
    </row>
    <row r="12" spans="1:3" x14ac:dyDescent="0.25">
      <c r="A12" s="3" t="s">
        <v>15</v>
      </c>
      <c r="B12" s="3">
        <v>1</v>
      </c>
    </row>
    <row r="13" spans="1:3" x14ac:dyDescent="0.25">
      <c r="A13" s="3" t="s">
        <v>16</v>
      </c>
      <c r="B13" s="3">
        <v>2</v>
      </c>
    </row>
    <row r="14" spans="1:3" x14ac:dyDescent="0.25">
      <c r="A14" s="3" t="s">
        <v>17</v>
      </c>
      <c r="B14" s="3">
        <v>3</v>
      </c>
    </row>
    <row r="15" spans="1:3" x14ac:dyDescent="0.25">
      <c r="A15" s="3" t="s">
        <v>18</v>
      </c>
      <c r="B15" s="3">
        <v>4</v>
      </c>
    </row>
    <row r="16" spans="1:3" x14ac:dyDescent="0.25">
      <c r="A16" s="3" t="s">
        <v>19</v>
      </c>
      <c r="B16" s="3">
        <v>5</v>
      </c>
    </row>
    <row r="17" spans="1:1" x14ac:dyDescent="0.25">
      <c r="A17" s="3" t="s">
        <v>20</v>
      </c>
    </row>
  </sheetData>
  <sheetProtection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D30B3-FD41-44D6-8331-E16519B7A7CD}">
  <dimension ref="A1:H10"/>
  <sheetViews>
    <sheetView workbookViewId="0">
      <selection activeCell="H11" sqref="H11"/>
    </sheetView>
  </sheetViews>
  <sheetFormatPr defaultRowHeight="15" x14ac:dyDescent="0.25"/>
  <cols>
    <col min="1" max="1" width="14.42578125" customWidth="1"/>
    <col min="2" max="2" width="13.7109375" bestFit="1" customWidth="1"/>
    <col min="3" max="4" width="15.7109375" customWidth="1"/>
    <col min="5" max="5" width="24.28515625" customWidth="1"/>
    <col min="6" max="6" width="21.85546875" customWidth="1"/>
    <col min="7" max="7" width="21.140625" customWidth="1"/>
    <col min="8" max="8" width="40" customWidth="1"/>
  </cols>
  <sheetData>
    <row r="1" spans="1:8" ht="18.75" customHeight="1" x14ac:dyDescent="0.25">
      <c r="A1" s="39" t="s">
        <v>86</v>
      </c>
      <c r="B1" s="39"/>
      <c r="C1" s="39"/>
      <c r="D1" s="39"/>
      <c r="E1" s="39"/>
      <c r="F1" s="39"/>
      <c r="G1" s="39"/>
      <c r="H1" s="39"/>
    </row>
    <row r="2" spans="1:8" ht="15" customHeight="1" x14ac:dyDescent="0.25">
      <c r="A2" s="40" t="s">
        <v>100</v>
      </c>
      <c r="B2" s="40"/>
      <c r="C2" s="40"/>
      <c r="D2" s="40"/>
      <c r="E2" s="40"/>
      <c r="F2" s="40"/>
      <c r="G2" s="40"/>
      <c r="H2" s="40"/>
    </row>
    <row r="3" spans="1:8" x14ac:dyDescent="0.25">
      <c r="A3" s="5"/>
      <c r="B3" s="5"/>
      <c r="C3" s="5"/>
      <c r="D3" s="5"/>
      <c r="E3" s="5"/>
      <c r="F3" s="5"/>
      <c r="G3" s="5"/>
      <c r="H3" s="5"/>
    </row>
    <row r="4" spans="1:8" ht="44.25" customHeight="1" x14ac:dyDescent="0.25">
      <c r="A4" s="16" t="s">
        <v>26</v>
      </c>
      <c r="B4" s="16" t="s">
        <v>87</v>
      </c>
      <c r="C4" s="16" t="s">
        <v>30</v>
      </c>
      <c r="D4" s="16" t="s">
        <v>101</v>
      </c>
      <c r="E4" s="16" t="s">
        <v>88</v>
      </c>
      <c r="F4" s="16" t="s">
        <v>89</v>
      </c>
      <c r="G4" s="16" t="s">
        <v>90</v>
      </c>
      <c r="H4" s="16" t="s">
        <v>91</v>
      </c>
    </row>
    <row r="5" spans="1:8" ht="105" customHeight="1" x14ac:dyDescent="0.25">
      <c r="A5" s="10">
        <v>1</v>
      </c>
      <c r="B5" s="10" t="s">
        <v>92</v>
      </c>
      <c r="C5" s="10" t="s">
        <v>105</v>
      </c>
      <c r="D5" s="10">
        <v>800</v>
      </c>
      <c r="E5" s="24">
        <v>0</v>
      </c>
      <c r="F5" s="15">
        <f>E5*D5</f>
        <v>0</v>
      </c>
      <c r="G5" s="10" t="s">
        <v>93</v>
      </c>
      <c r="H5" s="10" t="s">
        <v>94</v>
      </c>
    </row>
    <row r="6" spans="1:8" s="17" customFormat="1" ht="60.75" customHeight="1" x14ac:dyDescent="0.25">
      <c r="A6" s="10">
        <v>2</v>
      </c>
      <c r="B6" s="10" t="s">
        <v>106</v>
      </c>
      <c r="C6" s="10" t="s">
        <v>104</v>
      </c>
      <c r="D6" s="10">
        <v>50</v>
      </c>
      <c r="E6" s="24">
        <v>0</v>
      </c>
      <c r="F6" s="15">
        <f t="shared" ref="F6:F7" si="0">E6*D6</f>
        <v>0</v>
      </c>
      <c r="G6" s="10" t="s">
        <v>95</v>
      </c>
      <c r="H6" s="10" t="s">
        <v>96</v>
      </c>
    </row>
    <row r="7" spans="1:8" ht="40.5" x14ac:dyDescent="0.25">
      <c r="A7" s="10">
        <v>3</v>
      </c>
      <c r="B7" s="10" t="s">
        <v>97</v>
      </c>
      <c r="C7" s="10" t="s">
        <v>98</v>
      </c>
      <c r="D7" s="10">
        <v>1</v>
      </c>
      <c r="E7" s="24">
        <v>0</v>
      </c>
      <c r="F7" s="15">
        <f t="shared" si="0"/>
        <v>0</v>
      </c>
      <c r="G7" s="10" t="s">
        <v>93</v>
      </c>
      <c r="H7" s="10" t="s">
        <v>99</v>
      </c>
    </row>
    <row r="9" spans="1:8" ht="15.75" thickBot="1" x14ac:dyDescent="0.3">
      <c r="A9" t="s">
        <v>118</v>
      </c>
    </row>
    <row r="10" spans="1:8" ht="19.5" thickBot="1" x14ac:dyDescent="0.35">
      <c r="F10" s="18">
        <f>SUM(F5:F7)</f>
        <v>0</v>
      </c>
    </row>
  </sheetData>
  <sheetProtection sheet="1" objects="1" scenarios="1"/>
  <mergeCells count="2">
    <mergeCell ref="A1:H1"/>
    <mergeCell ref="A2:H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9F0B7-B22C-439B-8244-CCBABCA4E3DF}">
  <dimension ref="A1:J16"/>
  <sheetViews>
    <sheetView tabSelected="1" topLeftCell="A4" workbookViewId="0">
      <selection activeCell="N9" sqref="N9"/>
    </sheetView>
  </sheetViews>
  <sheetFormatPr defaultRowHeight="15" x14ac:dyDescent="0.25"/>
  <cols>
    <col min="1" max="1" width="7" customWidth="1"/>
    <col min="2" max="2" width="19.7109375" customWidth="1"/>
    <col min="3" max="3" width="13.85546875" customWidth="1"/>
    <col min="4" max="4" width="21.85546875" customWidth="1"/>
    <col min="7" max="8" width="18.140625" customWidth="1"/>
    <col min="9" max="9" width="19.7109375" customWidth="1"/>
    <col min="10" max="10" width="16.140625" customWidth="1"/>
  </cols>
  <sheetData>
    <row r="1" spans="1:10" ht="18.75" customHeight="1" x14ac:dyDescent="0.25">
      <c r="A1" s="41" t="s">
        <v>57</v>
      </c>
      <c r="B1" s="41"/>
      <c r="C1" s="41"/>
      <c r="D1" s="41"/>
      <c r="E1" s="41"/>
      <c r="F1" s="41"/>
      <c r="G1" s="41"/>
      <c r="H1" s="41"/>
      <c r="I1" s="41"/>
    </row>
    <row r="2" spans="1:10" ht="30" customHeight="1" x14ac:dyDescent="0.25">
      <c r="A2" s="40" t="s">
        <v>25</v>
      </c>
      <c r="B2" s="40"/>
      <c r="C2" s="40"/>
      <c r="D2" s="40"/>
      <c r="E2" s="40"/>
      <c r="F2" s="40"/>
      <c r="G2" s="40"/>
      <c r="H2" s="40"/>
      <c r="I2" s="40"/>
    </row>
    <row r="3" spans="1:10" x14ac:dyDescent="0.25">
      <c r="A3" s="5"/>
      <c r="B3" s="5"/>
      <c r="C3" s="5"/>
      <c r="D3" s="5"/>
      <c r="E3" s="5"/>
      <c r="F3" s="5"/>
      <c r="G3" s="5"/>
      <c r="H3" s="5"/>
      <c r="I3" s="5"/>
    </row>
    <row r="4" spans="1:10" ht="45" x14ac:dyDescent="0.25">
      <c r="A4" s="11" t="s">
        <v>26</v>
      </c>
      <c r="B4" s="11" t="s">
        <v>27</v>
      </c>
      <c r="C4" s="11" t="s">
        <v>28</v>
      </c>
      <c r="D4" s="11" t="s">
        <v>29</v>
      </c>
      <c r="E4" s="11" t="s">
        <v>30</v>
      </c>
      <c r="F4" s="11" t="s">
        <v>83</v>
      </c>
      <c r="G4" s="11" t="s">
        <v>31</v>
      </c>
      <c r="H4" s="11" t="s">
        <v>22</v>
      </c>
      <c r="I4" s="11" t="s">
        <v>82</v>
      </c>
      <c r="J4" s="11" t="s">
        <v>110</v>
      </c>
    </row>
    <row r="5" spans="1:10" ht="40.5" x14ac:dyDescent="0.25">
      <c r="A5" s="10">
        <v>1</v>
      </c>
      <c r="B5" s="10" t="s">
        <v>32</v>
      </c>
      <c r="C5" s="10" t="s">
        <v>33</v>
      </c>
      <c r="D5" s="10" t="s">
        <v>34</v>
      </c>
      <c r="E5" s="10" t="s">
        <v>35</v>
      </c>
      <c r="F5" s="10">
        <v>25</v>
      </c>
      <c r="G5" s="24">
        <v>0</v>
      </c>
      <c r="H5" s="14">
        <f>G5*F5</f>
        <v>0</v>
      </c>
      <c r="I5" s="10" t="s">
        <v>36</v>
      </c>
      <c r="J5" s="25"/>
    </row>
    <row r="6" spans="1:10" ht="40.5" x14ac:dyDescent="0.25">
      <c r="A6" s="10">
        <v>2</v>
      </c>
      <c r="B6" s="10" t="s">
        <v>37</v>
      </c>
      <c r="C6" s="10" t="s">
        <v>38</v>
      </c>
      <c r="D6" s="10" t="s">
        <v>39</v>
      </c>
      <c r="E6" s="10" t="s">
        <v>35</v>
      </c>
      <c r="F6" s="10">
        <v>15</v>
      </c>
      <c r="G6" s="24">
        <v>0</v>
      </c>
      <c r="H6" s="14">
        <f t="shared" ref="H6:H14" si="0">G6*F6</f>
        <v>0</v>
      </c>
      <c r="I6" s="10" t="s">
        <v>40</v>
      </c>
      <c r="J6" s="25"/>
    </row>
    <row r="7" spans="1:10" ht="54" x14ac:dyDescent="0.25">
      <c r="A7" s="10">
        <v>3</v>
      </c>
      <c r="B7" s="10" t="s">
        <v>41</v>
      </c>
      <c r="C7" s="10" t="s">
        <v>42</v>
      </c>
      <c r="D7" s="10" t="s">
        <v>43</v>
      </c>
      <c r="E7" s="10" t="s">
        <v>35</v>
      </c>
      <c r="F7" s="10">
        <v>5</v>
      </c>
      <c r="G7" s="24">
        <v>0</v>
      </c>
      <c r="H7" s="14">
        <f t="shared" si="0"/>
        <v>0</v>
      </c>
      <c r="I7" s="10" t="s">
        <v>44</v>
      </c>
      <c r="J7" s="25"/>
    </row>
    <row r="8" spans="1:10" ht="54" x14ac:dyDescent="0.25">
      <c r="A8" s="10">
        <v>4</v>
      </c>
      <c r="B8" s="10" t="s">
        <v>45</v>
      </c>
      <c r="C8" s="10" t="s">
        <v>46</v>
      </c>
      <c r="D8" s="10" t="s">
        <v>47</v>
      </c>
      <c r="E8" s="10" t="s">
        <v>35</v>
      </c>
      <c r="F8" s="10">
        <v>15</v>
      </c>
      <c r="G8" s="24">
        <v>0</v>
      </c>
      <c r="H8" s="14">
        <f t="shared" si="0"/>
        <v>0</v>
      </c>
      <c r="I8" s="10" t="s">
        <v>48</v>
      </c>
      <c r="J8" s="25"/>
    </row>
    <row r="9" spans="1:10" ht="40.5" x14ac:dyDescent="0.25">
      <c r="A9" s="10">
        <v>5</v>
      </c>
      <c r="B9" s="10" t="s">
        <v>49</v>
      </c>
      <c r="C9" s="10" t="s">
        <v>33</v>
      </c>
      <c r="D9" s="10" t="s">
        <v>34</v>
      </c>
      <c r="E9" s="10" t="s">
        <v>35</v>
      </c>
      <c r="F9" s="10">
        <v>25</v>
      </c>
      <c r="G9" s="24">
        <v>0</v>
      </c>
      <c r="H9" s="14">
        <f t="shared" si="0"/>
        <v>0</v>
      </c>
      <c r="I9" s="10" t="s">
        <v>50</v>
      </c>
      <c r="J9" s="25"/>
    </row>
    <row r="10" spans="1:10" ht="40.5" x14ac:dyDescent="0.25">
      <c r="A10" s="10">
        <v>6</v>
      </c>
      <c r="B10" s="10" t="s">
        <v>51</v>
      </c>
      <c r="C10" s="10" t="s">
        <v>38</v>
      </c>
      <c r="D10" s="10" t="s">
        <v>39</v>
      </c>
      <c r="E10" s="10" t="s">
        <v>35</v>
      </c>
      <c r="F10" s="10">
        <v>15</v>
      </c>
      <c r="G10" s="24">
        <v>0</v>
      </c>
      <c r="H10" s="14">
        <f t="shared" si="0"/>
        <v>0</v>
      </c>
      <c r="I10" s="10" t="s">
        <v>40</v>
      </c>
      <c r="J10" s="25"/>
    </row>
    <row r="11" spans="1:10" ht="40.5" x14ac:dyDescent="0.25">
      <c r="A11" s="10">
        <v>7</v>
      </c>
      <c r="B11" s="10" t="s">
        <v>52</v>
      </c>
      <c r="C11" s="10" t="s">
        <v>38</v>
      </c>
      <c r="D11" s="10" t="s">
        <v>39</v>
      </c>
      <c r="E11" s="10" t="s">
        <v>35</v>
      </c>
      <c r="F11" s="10">
        <v>15</v>
      </c>
      <c r="G11" s="24">
        <v>0</v>
      </c>
      <c r="H11" s="14">
        <f t="shared" si="0"/>
        <v>0</v>
      </c>
      <c r="I11" s="10" t="s">
        <v>40</v>
      </c>
      <c r="J11" s="25"/>
    </row>
    <row r="12" spans="1:10" ht="40.5" x14ac:dyDescent="0.25">
      <c r="A12" s="10">
        <v>8</v>
      </c>
      <c r="B12" s="10" t="s">
        <v>53</v>
      </c>
      <c r="C12" s="10" t="s">
        <v>46</v>
      </c>
      <c r="D12" s="10" t="s">
        <v>47</v>
      </c>
      <c r="E12" s="10" t="s">
        <v>35</v>
      </c>
      <c r="F12" s="10">
        <v>15</v>
      </c>
      <c r="G12" s="24">
        <v>0</v>
      </c>
      <c r="H12" s="14">
        <f t="shared" si="0"/>
        <v>0</v>
      </c>
      <c r="I12" s="10" t="s">
        <v>54</v>
      </c>
      <c r="J12" s="25"/>
    </row>
    <row r="13" spans="1:10" ht="40.5" x14ac:dyDescent="0.25">
      <c r="A13" s="10">
        <v>9</v>
      </c>
      <c r="B13" s="10" t="s">
        <v>55</v>
      </c>
      <c r="C13" s="10" t="s">
        <v>56</v>
      </c>
      <c r="D13" s="10" t="s">
        <v>47</v>
      </c>
      <c r="E13" s="10" t="s">
        <v>35</v>
      </c>
      <c r="F13" s="10">
        <v>5</v>
      </c>
      <c r="G13" s="24">
        <v>0</v>
      </c>
      <c r="H13" s="14">
        <f t="shared" si="0"/>
        <v>0</v>
      </c>
      <c r="I13" s="10" t="s">
        <v>54</v>
      </c>
      <c r="J13" s="25"/>
    </row>
    <row r="14" spans="1:10" ht="54" x14ac:dyDescent="0.25">
      <c r="A14" s="10">
        <v>10</v>
      </c>
      <c r="B14" s="10" t="s">
        <v>58</v>
      </c>
      <c r="C14" s="10" t="s">
        <v>33</v>
      </c>
      <c r="D14" s="10" t="s">
        <v>59</v>
      </c>
      <c r="E14" s="10" t="s">
        <v>35</v>
      </c>
      <c r="F14" s="10">
        <v>25</v>
      </c>
      <c r="G14" s="24">
        <v>0</v>
      </c>
      <c r="H14" s="14">
        <f t="shared" si="0"/>
        <v>0</v>
      </c>
      <c r="I14" s="10" t="s">
        <v>60</v>
      </c>
      <c r="J14" s="25"/>
    </row>
    <row r="15" spans="1:10" ht="15.75" thickBot="1" x14ac:dyDescent="0.3"/>
    <row r="16" spans="1:10" ht="19.5" thickBot="1" x14ac:dyDescent="0.35">
      <c r="H16" s="21">
        <f>SUM(H5:H14)</f>
        <v>0</v>
      </c>
      <c r="I16" s="42"/>
    </row>
  </sheetData>
  <sheetProtection sheet="1" objects="1" scenarios="1"/>
  <mergeCells count="2">
    <mergeCell ref="A1:I1"/>
    <mergeCell ref="A2:I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DFD73-5123-4955-84FB-510F0B37C433}">
  <dimension ref="A1:H12"/>
  <sheetViews>
    <sheetView workbookViewId="0">
      <selection activeCell="F11" sqref="F11"/>
    </sheetView>
  </sheetViews>
  <sheetFormatPr defaultRowHeight="15" x14ac:dyDescent="0.25"/>
  <cols>
    <col min="1" max="1" width="10.140625" customWidth="1"/>
    <col min="2" max="2" width="17" customWidth="1"/>
    <col min="3" max="3" width="18" customWidth="1"/>
    <col min="6" max="7" width="19.5703125" customWidth="1"/>
    <col min="8" max="8" width="23.7109375" customWidth="1"/>
  </cols>
  <sheetData>
    <row r="1" spans="1:8" ht="18.75" customHeight="1" x14ac:dyDescent="0.25">
      <c r="A1" s="41" t="s">
        <v>61</v>
      </c>
      <c r="B1" s="41"/>
      <c r="C1" s="41"/>
      <c r="D1" s="41"/>
      <c r="E1" s="41"/>
      <c r="F1" s="41"/>
      <c r="G1" s="41"/>
      <c r="H1" s="41"/>
    </row>
    <row r="2" spans="1:8" ht="15" customHeight="1" x14ac:dyDescent="0.25">
      <c r="A2" s="40" t="s">
        <v>62</v>
      </c>
      <c r="B2" s="40"/>
      <c r="C2" s="40"/>
      <c r="D2" s="40"/>
      <c r="E2" s="40"/>
      <c r="F2" s="40"/>
      <c r="G2" s="40"/>
      <c r="H2" s="40"/>
    </row>
    <row r="3" spans="1:8" x14ac:dyDescent="0.25">
      <c r="A3" s="5"/>
      <c r="B3" s="5"/>
      <c r="C3" s="5"/>
      <c r="D3" s="5"/>
      <c r="E3" s="5"/>
      <c r="F3" s="5"/>
      <c r="G3" s="5"/>
      <c r="H3" s="5"/>
    </row>
    <row r="4" spans="1:8" ht="45" x14ac:dyDescent="0.25">
      <c r="A4" s="11" t="s">
        <v>26</v>
      </c>
      <c r="B4" s="11" t="s">
        <v>63</v>
      </c>
      <c r="C4" s="11" t="s">
        <v>64</v>
      </c>
      <c r="D4" s="11" t="s">
        <v>30</v>
      </c>
      <c r="E4" s="11" t="s">
        <v>84</v>
      </c>
      <c r="F4" s="11" t="s">
        <v>31</v>
      </c>
      <c r="G4" s="11" t="s">
        <v>22</v>
      </c>
      <c r="H4" s="11" t="s">
        <v>82</v>
      </c>
    </row>
    <row r="5" spans="1:8" ht="54" x14ac:dyDescent="0.25">
      <c r="A5" s="10">
        <v>1</v>
      </c>
      <c r="B5" s="10" t="s">
        <v>65</v>
      </c>
      <c r="C5" s="10" t="s">
        <v>66</v>
      </c>
      <c r="D5" s="10" t="s">
        <v>35</v>
      </c>
      <c r="E5" s="10">
        <v>25</v>
      </c>
      <c r="F5" s="24">
        <v>0</v>
      </c>
      <c r="G5" s="14">
        <f>F5*E5</f>
        <v>0</v>
      </c>
      <c r="H5" s="10" t="s">
        <v>67</v>
      </c>
    </row>
    <row r="6" spans="1:8" ht="27" x14ac:dyDescent="0.25">
      <c r="A6" s="10">
        <v>2</v>
      </c>
      <c r="B6" s="10" t="s">
        <v>68</v>
      </c>
      <c r="C6" s="10" t="s">
        <v>69</v>
      </c>
      <c r="D6" s="10" t="s">
        <v>35</v>
      </c>
      <c r="E6" s="10">
        <v>25</v>
      </c>
      <c r="F6" s="24">
        <v>0</v>
      </c>
      <c r="G6" s="14">
        <f t="shared" ref="G6:G10" si="0">F6*E6</f>
        <v>0</v>
      </c>
      <c r="H6" s="10" t="s">
        <v>70</v>
      </c>
    </row>
    <row r="7" spans="1:8" ht="27" x14ac:dyDescent="0.25">
      <c r="A7" s="10">
        <v>3</v>
      </c>
      <c r="B7" s="10" t="s">
        <v>71</v>
      </c>
      <c r="C7" s="10" t="s">
        <v>72</v>
      </c>
      <c r="D7" s="10" t="s">
        <v>35</v>
      </c>
      <c r="E7" s="10">
        <v>25</v>
      </c>
      <c r="F7" s="24">
        <v>0</v>
      </c>
      <c r="G7" s="14">
        <f t="shared" si="0"/>
        <v>0</v>
      </c>
      <c r="H7" s="10" t="s">
        <v>73</v>
      </c>
    </row>
    <row r="8" spans="1:8" ht="27" x14ac:dyDescent="0.25">
      <c r="A8" s="10">
        <v>4</v>
      </c>
      <c r="B8" s="10" t="s">
        <v>74</v>
      </c>
      <c r="C8" s="10" t="s">
        <v>75</v>
      </c>
      <c r="D8" s="10" t="s">
        <v>35</v>
      </c>
      <c r="E8" s="10">
        <v>15</v>
      </c>
      <c r="F8" s="24">
        <v>0</v>
      </c>
      <c r="G8" s="14">
        <f t="shared" si="0"/>
        <v>0</v>
      </c>
      <c r="H8" s="10" t="s">
        <v>76</v>
      </c>
    </row>
    <row r="9" spans="1:8" ht="27" x14ac:dyDescent="0.25">
      <c r="A9" s="10">
        <v>5</v>
      </c>
      <c r="B9" s="10" t="s">
        <v>77</v>
      </c>
      <c r="C9" s="10" t="s">
        <v>78</v>
      </c>
      <c r="D9" s="10" t="s">
        <v>35</v>
      </c>
      <c r="E9" s="10">
        <v>5</v>
      </c>
      <c r="F9" s="24">
        <v>0</v>
      </c>
      <c r="G9" s="14">
        <f t="shared" si="0"/>
        <v>0</v>
      </c>
      <c r="H9" s="10" t="s">
        <v>79</v>
      </c>
    </row>
    <row r="10" spans="1:8" ht="40.5" x14ac:dyDescent="0.25">
      <c r="A10" s="10">
        <v>6</v>
      </c>
      <c r="B10" s="10" t="s">
        <v>80</v>
      </c>
      <c r="C10" s="10" t="s">
        <v>81</v>
      </c>
      <c r="D10" s="10" t="s">
        <v>35</v>
      </c>
      <c r="E10" s="10">
        <v>5</v>
      </c>
      <c r="F10" s="24">
        <v>0</v>
      </c>
      <c r="G10" s="14">
        <f t="shared" si="0"/>
        <v>0</v>
      </c>
      <c r="H10" s="10" t="s">
        <v>85</v>
      </c>
    </row>
    <row r="11" spans="1:8" ht="15.75" thickBot="1" x14ac:dyDescent="0.3"/>
    <row r="12" spans="1:8" ht="19.5" thickBot="1" x14ac:dyDescent="0.35">
      <c r="G12" s="21">
        <f>SUM(G5:G10)</f>
        <v>0</v>
      </c>
    </row>
  </sheetData>
  <sheetProtection sheet="1" objects="1" scenarios="1"/>
  <mergeCells count="2">
    <mergeCell ref="A1:H1"/>
    <mergeCell ref="A2:H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06236E0DBB3FD4F8DF4A4A5A4496333" ma:contentTypeVersion="3" ma:contentTypeDescription="Een nieuw document maken." ma:contentTypeScope="" ma:versionID="cb2688622acd6df37204639c1a970719">
  <xsd:schema xmlns:xsd="http://www.w3.org/2001/XMLSchema" xmlns:xs="http://www.w3.org/2001/XMLSchema" xmlns:p="http://schemas.microsoft.com/office/2006/metadata/properties" xmlns:ns2="8dfa1990-1098-49b2-86de-e6f3d550ec38" targetNamespace="http://schemas.microsoft.com/office/2006/metadata/properties" ma:root="true" ma:fieldsID="cdf28bf9a0d3f52caf2922494936bacb" ns2:_="">
    <xsd:import namespace="8dfa1990-1098-49b2-86de-e6f3d550ec3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fa1990-1098-49b2-86de-e6f3d550ec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F2E925-FB1F-4C8B-9866-76B06527F09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495C154-A2A6-4D81-9DAB-462B6CFD9C08}">
  <ds:schemaRefs>
    <ds:schemaRef ds:uri="http://schemas.microsoft.com/sharepoint/v3/contenttype/forms"/>
  </ds:schemaRefs>
</ds:datastoreItem>
</file>

<file path=customXml/itemProps3.xml><?xml version="1.0" encoding="utf-8"?>
<ds:datastoreItem xmlns:ds="http://schemas.openxmlformats.org/officeDocument/2006/customXml" ds:itemID="{C492EE2A-383A-46DD-9824-E11886A05C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fa1990-1098-49b2-86de-e6f3d550ec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Voorblad</vt:lpstr>
      <vt:lpstr>Verzorgingseenheid</vt:lpstr>
      <vt:lpstr>Onderhoud</vt:lpstr>
      <vt:lpstr>Aanschaf planten</vt:lpstr>
      <vt:lpstr>Aanschaf bakken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Pim Wismans</dc:creator>
  <cp:lastModifiedBy>Pim Wismans</cp:lastModifiedBy>
  <dcterms:created xsi:type="dcterms:W3CDTF">2026-08-12T06:39:45Z</dcterms:created>
  <dcterms:modified xsi:type="dcterms:W3CDTF">2026-09-16T13:57:12Z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0x010100606236E0DBB3FD4F8DF4A4A5A4496333</vt:lpwstr>
  </property>
</Properties>
</file>