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marco_koopal_coppa_nl/Documents/Klanten 2026 ev/IJsselstein/Publicatie/"/>
    </mc:Choice>
  </mc:AlternateContent>
  <xr:revisionPtr revIDLastSave="40" documentId="8_{F014B67F-3F89-4BFC-96B9-C7BD64B0279E}" xr6:coauthVersionLast="47" xr6:coauthVersionMax="47" xr10:uidLastSave="{F3C5CC28-C912-453B-B6FB-E911D9E7D149}"/>
  <bookViews>
    <workbookView xWindow="-108" yWindow="-108" windowWidth="30936" windowHeight="16776" xr2:uid="{0C436916-88AD-4A89-AEC2-3067BC0A1FE6}"/>
  </bookViews>
  <sheets>
    <sheet name="Inschrijf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J11" i="1"/>
  <c r="J10" i="1"/>
  <c r="J9" i="1"/>
  <c r="J6" i="1"/>
  <c r="J16" i="1" l="1"/>
  <c r="J17" i="1" s="1"/>
</calcChain>
</file>

<file path=xl/sharedStrings.xml><?xml version="1.0" encoding="utf-8"?>
<sst xmlns="http://schemas.openxmlformats.org/spreadsheetml/2006/main" count="53" uniqueCount="47">
  <si>
    <t>Kosten</t>
  </si>
  <si>
    <t>Totaal</t>
  </si>
  <si>
    <t>Eenmalige kosten</t>
  </si>
  <si>
    <t>Jaren</t>
  </si>
  <si>
    <t>Subtotaal</t>
  </si>
  <si>
    <t>Trainingen t.b.v. implementatie</t>
  </si>
  <si>
    <t>Kosten vakbekwaam maken</t>
  </si>
  <si>
    <t>Functioneel beheerders</t>
  </si>
  <si>
    <t>Jaarlijkse kosten voor de integrale oplossing (all-in)</t>
  </si>
  <si>
    <t>Kosten per jaar</t>
  </si>
  <si>
    <t>Per jaar</t>
  </si>
  <si>
    <t>Variabele kosten (optioneel)</t>
  </si>
  <si>
    <t>Tarief</t>
  </si>
  <si>
    <t>Per uur</t>
  </si>
  <si>
    <t>Kosten projectleiding</t>
  </si>
  <si>
    <t>Kosten vakbekwaam houden functioneel beheer</t>
  </si>
  <si>
    <t>Per dagdeel</t>
  </si>
  <si>
    <t xml:space="preserve">Voorschriften </t>
  </si>
  <si>
    <t>Rechtsgeldige ondertekening</t>
  </si>
  <si>
    <r>
      <t xml:space="preserve">* Inschrijver dient enkel de </t>
    </r>
    <r>
      <rPr>
        <b/>
        <i/>
        <sz val="11"/>
        <rFont val="Aptos Narrow"/>
        <family val="2"/>
        <scheme val="minor"/>
      </rPr>
      <t>geel</t>
    </r>
    <r>
      <rPr>
        <i/>
        <sz val="11"/>
        <rFont val="Aptos Narrow"/>
        <family val="2"/>
        <scheme val="minor"/>
      </rPr>
      <t xml:space="preserve"> gearceerde velden in te vullen.</t>
    </r>
  </si>
  <si>
    <t>Bedrijfsnaam Inschrijver</t>
  </si>
  <si>
    <t xml:space="preserve">* Alle prijzen zijn in euro's (€) exclusief btw. </t>
  </si>
  <si>
    <t>Naam rechtsgeldige vertegenwoordiger</t>
  </si>
  <si>
    <t>* De totaalprijs moet volledig zijn, d.w.z. alle diensten die worden aangeboden in deze aanbieding zijn in de inschrijfprijs opgenomen.</t>
  </si>
  <si>
    <t>KvK-nummer</t>
  </si>
  <si>
    <t>* Aanpassingen in of afwijkingen van het format zijn niet toegestaan en leiden tot uitsluiting van de aanbestedingsprocedure.</t>
  </si>
  <si>
    <t>Plaats, datum</t>
  </si>
  <si>
    <t>Handtekening rechtsgeldige vertegenwoordiger</t>
  </si>
  <si>
    <t>* Inschrijver kan geen rechten ontlenen aan de genoemde aantallen en is zich er van bewust dat de genoemde aantallen nog kunnen wijzigen.</t>
  </si>
  <si>
    <t>Inschrijfprijs</t>
  </si>
  <si>
    <t>Optionele dienstverlening (wordt niet meegenomen in de beoordeling)</t>
  </si>
  <si>
    <t>Kosten inhoudelijke consultancy (per uur &amp; na implementatie)</t>
  </si>
  <si>
    <t>Kosten technische consultancy (per uur &amp; na implementatie)</t>
  </si>
  <si>
    <t>* Het is niet toegestaan om in te schrijven met negatieve prijzen/tarieven. Het gebruik van nultarieven is alleen toegestaan indien de kosten  aantoonbaar zijn inbegrepen in een ander prijscomponent</t>
  </si>
  <si>
    <t>All-in kosten, excl. training</t>
  </si>
  <si>
    <t>Gebruikers Burgerzaken</t>
  </si>
  <si>
    <t>De opgegeven optionele tarieven gelden als maximumtarieven gedurende de initiële contractperiode en dienen marktconform en realistisch te zijn.</t>
  </si>
  <si>
    <t>Implementatiekosten, inclusief alle werkzaamheden die noodzakelijk zijn voor een succesvolle ingebruikname van de aangeboden oplossing, met uitzondering van de afzonderlijk geprijsde trainingen.</t>
  </si>
  <si>
    <t>Fixed fee voor de integrale oplossing, inclusief alle licenties, gebruiksrechten, hosting, beheer, onderhoud, support, updates, wettelijke wijzigingen en koppelingen die noodzakelijk zijn voor levering conform het PvE.</t>
  </si>
  <si>
    <t>Begraafplaatsmodule</t>
  </si>
  <si>
    <t>Afsprakenmodile</t>
  </si>
  <si>
    <t>Bijlage F - Prijzenblad Aanbesteding Burgerzaken Applicatie - Gemeente  IJsselstein</t>
  </si>
  <si>
    <t>Versie 1.0 - 15 september 2026</t>
  </si>
  <si>
    <t>Punten prijs</t>
  </si>
  <si>
    <t>Punten</t>
  </si>
  <si>
    <t>Pmax</t>
  </si>
  <si>
    <t>Pmin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</si>
</sst>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/>
    <xf numFmtId="0" fontId="5" fillId="3" borderId="0" xfId="0" applyFont="1" applyFill="1" applyAlignment="1">
      <alignment horizontal="center"/>
    </xf>
    <xf numFmtId="0" fontId="6" fillId="3" borderId="19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/>
    </xf>
    <xf numFmtId="0" fontId="1" fillId="4" borderId="27" xfId="0" applyFont="1" applyFill="1" applyBorder="1" applyAlignment="1">
      <alignment horizontal="left"/>
    </xf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left"/>
    </xf>
    <xf numFmtId="0" fontId="1" fillId="4" borderId="31" xfId="0" applyFont="1" applyFill="1" applyBorder="1" applyAlignment="1">
      <alignment horizontal="center"/>
    </xf>
    <xf numFmtId="0" fontId="0" fillId="2" borderId="30" xfId="0" applyFill="1" applyBorder="1" applyAlignment="1">
      <alignment horizontal="left"/>
    </xf>
    <xf numFmtId="164" fontId="0" fillId="2" borderId="31" xfId="0" applyNumberFormat="1" applyFill="1" applyBorder="1" applyAlignment="1">
      <alignment horizontal="center"/>
    </xf>
    <xf numFmtId="0" fontId="2" fillId="7" borderId="36" xfId="0" applyFont="1" applyFill="1" applyBorder="1" applyAlignment="1">
      <alignment horizontal="left"/>
    </xf>
    <xf numFmtId="0" fontId="0" fillId="7" borderId="26" xfId="0" applyFill="1" applyBorder="1" applyAlignment="1">
      <alignment horizontal="center"/>
    </xf>
    <xf numFmtId="164" fontId="0" fillId="7" borderId="26" xfId="0" applyNumberFormat="1" applyFill="1" applyBorder="1" applyAlignment="1">
      <alignment horizontal="center"/>
    </xf>
    <xf numFmtId="164" fontId="5" fillId="5" borderId="5" xfId="0" applyNumberFormat="1" applyFont="1" applyFill="1" applyBorder="1" applyAlignment="1">
      <alignment horizontal="center"/>
    </xf>
    <xf numFmtId="0" fontId="2" fillId="3" borderId="33" xfId="0" applyFont="1" applyFill="1" applyBorder="1"/>
    <xf numFmtId="0" fontId="0" fillId="3" borderId="34" xfId="0" applyFill="1" applyBorder="1"/>
    <xf numFmtId="0" fontId="0" fillId="2" borderId="30" xfId="0" applyFill="1" applyBorder="1"/>
    <xf numFmtId="0" fontId="0" fillId="2" borderId="31" xfId="0" applyFill="1" applyBorder="1"/>
    <xf numFmtId="0" fontId="5" fillId="10" borderId="17" xfId="0" applyFont="1" applyFill="1" applyBorder="1" applyAlignment="1">
      <alignment horizontal="center"/>
    </xf>
    <xf numFmtId="164" fontId="5" fillId="5" borderId="15" xfId="0" applyNumberFormat="1" applyFont="1" applyFill="1" applyBorder="1" applyAlignment="1">
      <alignment horizontal="center"/>
    </xf>
    <xf numFmtId="164" fontId="2" fillId="3" borderId="3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13" fillId="9" borderId="30" xfId="0" applyFont="1" applyFill="1" applyBorder="1" applyAlignment="1">
      <alignment horizontal="left"/>
    </xf>
    <xf numFmtId="164" fontId="13" fillId="9" borderId="31" xfId="0" applyNumberFormat="1" applyFont="1" applyFill="1" applyBorder="1" applyAlignment="1">
      <alignment horizontal="center"/>
    </xf>
    <xf numFmtId="164" fontId="5" fillId="10" borderId="31" xfId="0" applyNumberFormat="1" applyFont="1" applyFill="1" applyBorder="1" applyAlignment="1">
      <alignment horizontal="center"/>
    </xf>
    <xf numFmtId="0" fontId="5" fillId="10" borderId="17" xfId="0" applyFont="1" applyFill="1" applyBorder="1"/>
    <xf numFmtId="0" fontId="11" fillId="10" borderId="18" xfId="0" applyFont="1" applyFill="1" applyBorder="1"/>
    <xf numFmtId="0" fontId="0" fillId="3" borderId="35" xfId="0" applyFill="1" applyBorder="1" applyAlignment="1">
      <alignment horizontal="left"/>
    </xf>
    <xf numFmtId="164" fontId="1" fillId="4" borderId="28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164" fontId="1" fillId="6" borderId="18" xfId="0" applyNumberFormat="1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164" fontId="5" fillId="5" borderId="38" xfId="0" applyNumberFormat="1" applyFont="1" applyFill="1" applyBorder="1" applyAlignment="1">
      <alignment horizontal="center"/>
    </xf>
    <xf numFmtId="0" fontId="11" fillId="10" borderId="17" xfId="0" applyFont="1" applyFill="1" applyBorder="1" applyAlignment="1">
      <alignment horizontal="left"/>
    </xf>
    <xf numFmtId="0" fontId="11" fillId="10" borderId="30" xfId="0" applyFont="1" applyFill="1" applyBorder="1" applyAlignment="1">
      <alignment horizontal="left"/>
    </xf>
    <xf numFmtId="0" fontId="11" fillId="10" borderId="32" xfId="0" applyFont="1" applyFill="1" applyBorder="1" applyAlignment="1">
      <alignment horizontal="left"/>
    </xf>
    <xf numFmtId="0" fontId="0" fillId="5" borderId="5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vertical="center" wrapText="1"/>
    </xf>
    <xf numFmtId="0" fontId="3" fillId="4" borderId="11" xfId="0" applyFont="1" applyFill="1" applyBorder="1"/>
    <xf numFmtId="0" fontId="8" fillId="4" borderId="23" xfId="0" applyFont="1" applyFill="1" applyBorder="1" applyAlignment="1">
      <alignment vertical="center" wrapText="1"/>
    </xf>
    <xf numFmtId="0" fontId="3" fillId="4" borderId="5" xfId="0" applyFont="1" applyFill="1" applyBorder="1"/>
    <xf numFmtId="0" fontId="3" fillId="4" borderId="24" xfId="0" applyFont="1" applyFill="1" applyBorder="1"/>
    <xf numFmtId="0" fontId="3" fillId="4" borderId="15" xfId="0" applyFont="1" applyFill="1" applyBorder="1"/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/>
    </xf>
    <xf numFmtId="0" fontId="12" fillId="8" borderId="28" xfId="0" applyFont="1" applyFill="1" applyBorder="1" applyAlignment="1">
      <alignment horizontal="center"/>
    </xf>
    <xf numFmtId="0" fontId="12" fillId="8" borderId="29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11" borderId="30" xfId="0" applyFont="1" applyFill="1" applyBorder="1" applyAlignment="1">
      <alignment horizontal="left" vertical="top" wrapText="1"/>
    </xf>
    <xf numFmtId="4" fontId="9" fillId="6" borderId="1" xfId="0" applyNumberFormat="1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/>
    </xf>
    <xf numFmtId="164" fontId="13" fillId="9" borderId="0" xfId="0" applyNumberFormat="1" applyFont="1" applyFill="1" applyBorder="1" applyAlignment="1">
      <alignment horizontal="center"/>
    </xf>
    <xf numFmtId="0" fontId="2" fillId="11" borderId="0" xfId="0" applyFont="1" applyFill="1" applyBorder="1" applyAlignment="1">
      <alignment vertical="top" wrapText="1"/>
    </xf>
    <xf numFmtId="164" fontId="14" fillId="11" borderId="0" xfId="0" applyNumberFormat="1" applyFont="1" applyFill="1" applyBorder="1" applyAlignment="1">
      <alignment horizontal="center"/>
    </xf>
    <xf numFmtId="0" fontId="14" fillId="11" borderId="0" xfId="0" applyFont="1" applyFill="1" applyBorder="1" applyAlignment="1">
      <alignment horizontal="center"/>
    </xf>
    <xf numFmtId="0" fontId="14" fillId="11" borderId="31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32" xfId="0" applyFill="1" applyBorder="1"/>
    <xf numFmtId="0" fontId="0" fillId="2" borderId="17" xfId="0" applyFill="1" applyBorder="1"/>
    <xf numFmtId="0" fontId="0" fillId="2" borderId="18" xfId="0" applyFill="1" applyBorder="1"/>
    <xf numFmtId="165" fontId="0" fillId="2" borderId="0" xfId="0" applyNumberFormat="1" applyFill="1"/>
    <xf numFmtId="0" fontId="10" fillId="3" borderId="3" xfId="0" applyFont="1" applyFill="1" applyBorder="1" applyAlignment="1">
      <alignment horizontal="right"/>
    </xf>
    <xf numFmtId="0" fontId="10" fillId="3" borderId="4" xfId="0" applyFont="1" applyFill="1" applyBorder="1" applyAlignment="1">
      <alignment horizontal="right"/>
    </xf>
    <xf numFmtId="0" fontId="15" fillId="3" borderId="2" xfId="0" applyFont="1" applyFill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50CC-3895-4CB7-8E37-68CD9192EDCA}">
  <dimension ref="A1:L38"/>
  <sheetViews>
    <sheetView tabSelected="1" workbookViewId="0">
      <selection activeCell="A16" sqref="A16:I16"/>
    </sheetView>
  </sheetViews>
  <sheetFormatPr defaultColWidth="8.77734375" defaultRowHeight="14.4" x14ac:dyDescent="0.3"/>
  <cols>
    <col min="1" max="1" width="78.21875" style="1" customWidth="1"/>
    <col min="2" max="2" width="13.21875" style="1" customWidth="1"/>
    <col min="3" max="3" width="8.77734375" style="1"/>
    <col min="4" max="4" width="23.21875" style="1" customWidth="1"/>
    <col min="5" max="5" width="24.21875" style="1" bestFit="1" customWidth="1"/>
    <col min="6" max="6" width="24" style="1" customWidth="1"/>
    <col min="7" max="7" width="37.21875" style="1" customWidth="1"/>
    <col min="8" max="9" width="8.77734375" style="1"/>
    <col min="10" max="10" width="19.77734375" style="1" bestFit="1" customWidth="1"/>
    <col min="11" max="11" width="0" style="1" hidden="1" customWidth="1"/>
    <col min="12" max="12" width="10.44140625" style="1" hidden="1" customWidth="1"/>
    <col min="13" max="16384" width="8.77734375" style="1"/>
  </cols>
  <sheetData>
    <row r="1" spans="1:12" ht="28.2" customHeight="1" thickBot="1" x14ac:dyDescent="0.5">
      <c r="A1" s="74" t="s">
        <v>41</v>
      </c>
      <c r="B1" s="75"/>
      <c r="C1" s="75"/>
      <c r="D1" s="75"/>
      <c r="E1" s="75"/>
      <c r="F1" s="75"/>
      <c r="G1" s="75"/>
      <c r="H1" s="75"/>
      <c r="I1" s="75"/>
      <c r="J1" s="76"/>
    </row>
    <row r="2" spans="1:12" x14ac:dyDescent="0.3">
      <c r="A2" s="29" t="s">
        <v>42</v>
      </c>
      <c r="B2" s="8"/>
      <c r="C2" s="8"/>
      <c r="D2" s="8"/>
      <c r="E2" s="8"/>
      <c r="F2" s="8"/>
      <c r="G2" s="8"/>
      <c r="H2" s="8"/>
      <c r="I2" s="8"/>
      <c r="J2" s="30"/>
    </row>
    <row r="3" spans="1:12" ht="15" thickBot="1" x14ac:dyDescent="0.35">
      <c r="A3" s="31"/>
      <c r="J3" s="32"/>
    </row>
    <row r="4" spans="1:12" x14ac:dyDescent="0.3">
      <c r="A4" s="18"/>
      <c r="B4" s="19"/>
      <c r="C4" s="19"/>
      <c r="D4" s="19"/>
      <c r="E4" s="19" t="s">
        <v>0</v>
      </c>
      <c r="F4" s="19"/>
      <c r="G4" s="19"/>
      <c r="H4" s="19"/>
      <c r="I4" s="19"/>
      <c r="J4" s="20" t="s">
        <v>1</v>
      </c>
    </row>
    <row r="5" spans="1:12" x14ac:dyDescent="0.3">
      <c r="A5" s="21" t="s">
        <v>2</v>
      </c>
      <c r="B5" s="5"/>
      <c r="C5" s="5"/>
      <c r="D5" s="5"/>
      <c r="E5" s="6" t="s">
        <v>34</v>
      </c>
      <c r="F5" s="6"/>
      <c r="G5" s="5"/>
      <c r="H5" s="5"/>
      <c r="I5" s="5"/>
      <c r="J5" s="22"/>
    </row>
    <row r="6" spans="1:12" ht="33" customHeight="1" thickBot="1" x14ac:dyDescent="0.35">
      <c r="A6" s="80" t="s">
        <v>37</v>
      </c>
      <c r="B6" s="81"/>
      <c r="C6" s="81"/>
      <c r="D6" s="82"/>
      <c r="E6" s="17">
        <v>0</v>
      </c>
      <c r="F6" s="45"/>
      <c r="G6" s="46"/>
      <c r="H6" s="46"/>
      <c r="I6" s="45"/>
      <c r="J6" s="47">
        <f>E6</f>
        <v>0</v>
      </c>
    </row>
    <row r="7" spans="1:12" ht="15" thickBot="1" x14ac:dyDescent="0.35">
      <c r="A7" s="31"/>
      <c r="J7" s="32"/>
    </row>
    <row r="8" spans="1:12" x14ac:dyDescent="0.3">
      <c r="A8" s="18" t="s">
        <v>5</v>
      </c>
      <c r="B8" s="19"/>
      <c r="C8" s="19"/>
      <c r="D8" s="19"/>
      <c r="E8" s="43" t="s">
        <v>6</v>
      </c>
      <c r="F8" s="43"/>
      <c r="G8" s="19"/>
      <c r="H8" s="19"/>
      <c r="I8" s="19"/>
      <c r="J8" s="44" t="s">
        <v>1</v>
      </c>
    </row>
    <row r="9" spans="1:12" x14ac:dyDescent="0.3">
      <c r="A9" s="42" t="s">
        <v>7</v>
      </c>
      <c r="B9" s="14"/>
      <c r="C9" s="14"/>
      <c r="D9" s="15"/>
      <c r="E9" s="4"/>
      <c r="F9" s="7"/>
      <c r="G9" s="9"/>
      <c r="H9" s="9"/>
      <c r="I9" s="7"/>
      <c r="J9" s="35">
        <f>E9</f>
        <v>0</v>
      </c>
    </row>
    <row r="10" spans="1:12" ht="15" thickBot="1" x14ac:dyDescent="0.35">
      <c r="A10" s="42" t="s">
        <v>35</v>
      </c>
      <c r="B10" s="14"/>
      <c r="C10" s="14"/>
      <c r="D10" s="15"/>
      <c r="E10" s="4"/>
      <c r="F10" s="7"/>
      <c r="G10" s="9"/>
      <c r="H10" s="9"/>
      <c r="I10" s="7"/>
      <c r="J10" s="35">
        <f>E10</f>
        <v>0</v>
      </c>
    </row>
    <row r="11" spans="1:12" ht="15" thickBot="1" x14ac:dyDescent="0.35">
      <c r="A11" s="25" t="s">
        <v>4</v>
      </c>
      <c r="B11" s="26"/>
      <c r="C11" s="26"/>
      <c r="D11" s="26"/>
      <c r="E11" s="27"/>
      <c r="F11" s="27"/>
      <c r="G11" s="26"/>
      <c r="H11" s="26"/>
      <c r="I11" s="26"/>
      <c r="J11" s="36">
        <f>SUM(J9:J10)</f>
        <v>0</v>
      </c>
    </row>
    <row r="12" spans="1:12" ht="15" thickBot="1" x14ac:dyDescent="0.35">
      <c r="A12" s="23"/>
      <c r="B12" s="2"/>
      <c r="C12" s="2"/>
      <c r="D12" s="2"/>
      <c r="E12" s="3"/>
      <c r="F12" s="3"/>
      <c r="G12" s="2"/>
      <c r="H12" s="2"/>
      <c r="I12" s="2"/>
      <c r="J12" s="24"/>
    </row>
    <row r="13" spans="1:12" ht="15" thickBot="1" x14ac:dyDescent="0.35">
      <c r="A13" s="18" t="s">
        <v>8</v>
      </c>
      <c r="B13" s="19"/>
      <c r="C13" s="19"/>
      <c r="D13" s="19"/>
      <c r="E13" s="43" t="s">
        <v>9</v>
      </c>
      <c r="F13" s="43"/>
      <c r="G13" s="19" t="s">
        <v>10</v>
      </c>
      <c r="H13" s="19" t="s">
        <v>3</v>
      </c>
      <c r="I13" s="19"/>
      <c r="J13" s="44" t="s">
        <v>1</v>
      </c>
    </row>
    <row r="14" spans="1:12" ht="31.8" customHeight="1" thickBot="1" x14ac:dyDescent="0.35">
      <c r="A14" s="80" t="s">
        <v>38</v>
      </c>
      <c r="B14" s="81"/>
      <c r="C14" s="81"/>
      <c r="D14" s="82"/>
      <c r="E14" s="17">
        <v>0</v>
      </c>
      <c r="F14" s="48"/>
      <c r="G14" s="50">
        <v>1</v>
      </c>
      <c r="H14" s="50">
        <v>10</v>
      </c>
      <c r="I14" s="49"/>
      <c r="J14" s="36">
        <f>E14*H14</f>
        <v>0</v>
      </c>
    </row>
    <row r="15" spans="1:12" ht="15" thickBot="1" x14ac:dyDescent="0.35">
      <c r="A15" s="23"/>
      <c r="B15" s="2"/>
      <c r="C15" s="2"/>
      <c r="D15" s="2"/>
      <c r="E15" s="3"/>
      <c r="F15" s="3"/>
      <c r="G15" s="2"/>
      <c r="H15" s="2"/>
      <c r="I15" s="2"/>
      <c r="J15" s="24"/>
    </row>
    <row r="16" spans="1:12" ht="26.55" customHeight="1" thickBot="1" x14ac:dyDescent="0.5">
      <c r="A16" s="100" t="s">
        <v>29</v>
      </c>
      <c r="B16" s="98"/>
      <c r="C16" s="98"/>
      <c r="D16" s="98"/>
      <c r="E16" s="98"/>
      <c r="F16" s="98"/>
      <c r="G16" s="98"/>
      <c r="H16" s="98"/>
      <c r="I16" s="99"/>
      <c r="J16" s="16">
        <f>SUM(J6+J11+J14)</f>
        <v>0</v>
      </c>
      <c r="K16" s="1" t="s">
        <v>44</v>
      </c>
      <c r="L16" s="1">
        <v>250</v>
      </c>
    </row>
    <row r="17" spans="1:12" ht="26.55" customHeight="1" thickBot="1" x14ac:dyDescent="0.5">
      <c r="A17" s="100" t="s">
        <v>43</v>
      </c>
      <c r="B17" s="98"/>
      <c r="C17" s="98"/>
      <c r="D17" s="98"/>
      <c r="E17" s="98"/>
      <c r="F17" s="98"/>
      <c r="G17" s="98"/>
      <c r="H17" s="98"/>
      <c r="I17" s="99"/>
      <c r="J17" s="84">
        <f>MAX(0,MIN(L16,L16*(L17-J16)/(L17-L18)))</f>
        <v>250</v>
      </c>
      <c r="K17" s="1" t="s">
        <v>45</v>
      </c>
      <c r="L17" s="97">
        <v>1300000</v>
      </c>
    </row>
    <row r="18" spans="1:12" ht="15" thickBot="1" x14ac:dyDescent="0.35">
      <c r="A18" s="31"/>
      <c r="J18" s="32"/>
      <c r="K18" s="1" t="s">
        <v>46</v>
      </c>
      <c r="L18" s="97">
        <v>900000</v>
      </c>
    </row>
    <row r="19" spans="1:12" ht="18" x14ac:dyDescent="0.35">
      <c r="A19" s="77" t="s">
        <v>30</v>
      </c>
      <c r="B19" s="78"/>
      <c r="C19" s="78"/>
      <c r="D19" s="78"/>
      <c r="E19" s="78"/>
      <c r="F19" s="78"/>
      <c r="G19" s="78"/>
      <c r="H19" s="78"/>
      <c r="I19" s="78"/>
      <c r="J19" s="79"/>
    </row>
    <row r="20" spans="1:12" x14ac:dyDescent="0.3">
      <c r="A20" s="37" t="s">
        <v>11</v>
      </c>
      <c r="B20" s="85"/>
      <c r="C20" s="85"/>
      <c r="D20" s="85"/>
      <c r="E20" s="86" t="s">
        <v>12</v>
      </c>
      <c r="F20" s="86"/>
      <c r="G20" s="85"/>
      <c r="H20" s="85"/>
      <c r="I20" s="85"/>
      <c r="J20" s="38"/>
    </row>
    <row r="21" spans="1:12" ht="18" customHeight="1" x14ac:dyDescent="0.3">
      <c r="A21" s="83" t="s">
        <v>36</v>
      </c>
      <c r="B21" s="87"/>
      <c r="C21" s="87"/>
      <c r="D21" s="87"/>
      <c r="E21" s="88"/>
      <c r="F21" s="88"/>
      <c r="G21" s="89"/>
      <c r="H21" s="89"/>
      <c r="I21" s="89"/>
      <c r="J21" s="90"/>
    </row>
    <row r="22" spans="1:12" x14ac:dyDescent="0.3">
      <c r="A22" s="53" t="s">
        <v>31</v>
      </c>
      <c r="B22" s="91"/>
      <c r="C22" s="91"/>
      <c r="D22" s="91"/>
      <c r="E22" s="28">
        <v>0</v>
      </c>
      <c r="F22" s="92" t="s">
        <v>13</v>
      </c>
      <c r="G22" s="91"/>
      <c r="H22" s="91"/>
      <c r="I22" s="91"/>
      <c r="J22" s="39"/>
    </row>
    <row r="23" spans="1:12" x14ac:dyDescent="0.3">
      <c r="A23" s="53" t="s">
        <v>32</v>
      </c>
      <c r="B23" s="91"/>
      <c r="C23" s="91"/>
      <c r="D23" s="91"/>
      <c r="E23" s="28">
        <v>0</v>
      </c>
      <c r="F23" s="92" t="s">
        <v>13</v>
      </c>
      <c r="G23" s="91"/>
      <c r="H23" s="91"/>
      <c r="I23" s="91"/>
      <c r="J23" s="39"/>
    </row>
    <row r="24" spans="1:12" x14ac:dyDescent="0.3">
      <c r="A24" s="53" t="s">
        <v>14</v>
      </c>
      <c r="B24" s="91"/>
      <c r="C24" s="91"/>
      <c r="D24" s="91"/>
      <c r="E24" s="28">
        <v>0</v>
      </c>
      <c r="F24" s="92" t="s">
        <v>13</v>
      </c>
      <c r="G24" s="91"/>
      <c r="H24" s="91"/>
      <c r="I24" s="91"/>
      <c r="J24" s="39"/>
    </row>
    <row r="25" spans="1:12" x14ac:dyDescent="0.3">
      <c r="A25" s="53"/>
      <c r="B25" s="91"/>
      <c r="C25" s="91"/>
      <c r="D25" s="91"/>
      <c r="E25" s="91"/>
      <c r="F25" s="92"/>
      <c r="G25" s="91"/>
      <c r="H25" s="91"/>
      <c r="I25" s="91"/>
      <c r="J25" s="39"/>
    </row>
    <row r="26" spans="1:12" x14ac:dyDescent="0.3">
      <c r="A26" s="53" t="s">
        <v>15</v>
      </c>
      <c r="B26" s="91"/>
      <c r="C26" s="91"/>
      <c r="D26" s="91"/>
      <c r="E26" s="28">
        <v>0</v>
      </c>
      <c r="F26" s="92" t="s">
        <v>16</v>
      </c>
      <c r="G26" s="91"/>
      <c r="H26" s="91"/>
      <c r="I26" s="91"/>
      <c r="J26" s="39"/>
    </row>
    <row r="27" spans="1:12" x14ac:dyDescent="0.3">
      <c r="A27" s="53"/>
      <c r="B27" s="91"/>
      <c r="C27" s="91"/>
      <c r="D27" s="91"/>
      <c r="E27" s="91"/>
      <c r="F27" s="92"/>
      <c r="G27" s="91"/>
      <c r="H27" s="91"/>
      <c r="I27" s="91"/>
      <c r="J27" s="39"/>
    </row>
    <row r="28" spans="1:12" x14ac:dyDescent="0.3">
      <c r="A28" s="53" t="s">
        <v>39</v>
      </c>
      <c r="B28" s="91"/>
      <c r="C28" s="91"/>
      <c r="D28" s="91"/>
      <c r="E28" s="51">
        <v>0</v>
      </c>
      <c r="F28" s="92" t="s">
        <v>9</v>
      </c>
      <c r="G28" s="91"/>
      <c r="H28" s="91"/>
      <c r="I28" s="91"/>
      <c r="J28" s="39"/>
    </row>
    <row r="29" spans="1:12" ht="15" thickBot="1" x14ac:dyDescent="0.35">
      <c r="A29" s="54" t="s">
        <v>40</v>
      </c>
      <c r="B29" s="40"/>
      <c r="C29" s="40"/>
      <c r="D29" s="40"/>
      <c r="E29" s="34">
        <v>0</v>
      </c>
      <c r="F29" s="52" t="s">
        <v>9</v>
      </c>
      <c r="G29" s="33"/>
      <c r="H29" s="40"/>
      <c r="I29" s="40"/>
      <c r="J29" s="41"/>
    </row>
    <row r="30" spans="1:12" x14ac:dyDescent="0.3">
      <c r="A30" s="31"/>
      <c r="B30" s="93"/>
      <c r="C30" s="93"/>
      <c r="D30" s="93"/>
      <c r="E30" s="93"/>
      <c r="F30" s="93"/>
      <c r="G30" s="93"/>
      <c r="H30" s="93"/>
      <c r="I30" s="93"/>
      <c r="J30" s="32"/>
    </row>
    <row r="31" spans="1:12" ht="15" thickBot="1" x14ac:dyDescent="0.35">
      <c r="A31" s="94"/>
      <c r="B31" s="95"/>
      <c r="C31" s="95"/>
      <c r="D31" s="95"/>
      <c r="E31" s="95"/>
      <c r="F31" s="95"/>
      <c r="G31" s="95"/>
      <c r="H31" s="95"/>
      <c r="I31" s="95"/>
      <c r="J31" s="96"/>
    </row>
    <row r="32" spans="1:12" ht="29.55" customHeight="1" thickBot="1" x14ac:dyDescent="0.35">
      <c r="A32" s="13" t="s">
        <v>17</v>
      </c>
      <c r="B32" s="63" t="s">
        <v>18</v>
      </c>
      <c r="C32" s="64"/>
      <c r="D32" s="64"/>
      <c r="E32" s="64"/>
      <c r="F32" s="64"/>
      <c r="G32" s="64"/>
      <c r="H32" s="64"/>
      <c r="I32" s="64"/>
      <c r="J32" s="65"/>
    </row>
    <row r="33" spans="1:10" ht="39.6" customHeight="1" x14ac:dyDescent="0.3">
      <c r="A33" s="10" t="s">
        <v>19</v>
      </c>
      <c r="B33" s="66" t="s">
        <v>20</v>
      </c>
      <c r="C33" s="67"/>
      <c r="D33" s="67"/>
      <c r="E33" s="72"/>
      <c r="F33" s="72"/>
      <c r="G33" s="72"/>
      <c r="H33" s="72"/>
      <c r="I33" s="72"/>
      <c r="J33" s="73"/>
    </row>
    <row r="34" spans="1:10" ht="45" customHeight="1" x14ac:dyDescent="0.3">
      <c r="A34" s="11" t="s">
        <v>21</v>
      </c>
      <c r="B34" s="68" t="s">
        <v>22</v>
      </c>
      <c r="C34" s="69"/>
      <c r="D34" s="69"/>
      <c r="E34" s="55"/>
      <c r="F34" s="55"/>
      <c r="G34" s="55"/>
      <c r="H34" s="55"/>
      <c r="I34" s="55"/>
      <c r="J34" s="56"/>
    </row>
    <row r="35" spans="1:10" ht="55.95" customHeight="1" x14ac:dyDescent="0.3">
      <c r="A35" s="11" t="s">
        <v>23</v>
      </c>
      <c r="B35" s="68" t="s">
        <v>24</v>
      </c>
      <c r="C35" s="69"/>
      <c r="D35" s="69"/>
      <c r="E35" s="55"/>
      <c r="F35" s="55"/>
      <c r="G35" s="55"/>
      <c r="H35" s="55"/>
      <c r="I35" s="55"/>
      <c r="J35" s="56"/>
    </row>
    <row r="36" spans="1:10" ht="58.2" customHeight="1" x14ac:dyDescent="0.3">
      <c r="A36" s="11" t="s">
        <v>25</v>
      </c>
      <c r="B36" s="68" t="s">
        <v>26</v>
      </c>
      <c r="C36" s="69"/>
      <c r="D36" s="69"/>
      <c r="E36" s="55"/>
      <c r="F36" s="55"/>
      <c r="G36" s="55"/>
      <c r="H36" s="55"/>
      <c r="I36" s="55"/>
      <c r="J36" s="56"/>
    </row>
    <row r="37" spans="1:10" ht="43.95" customHeight="1" x14ac:dyDescent="0.3">
      <c r="A37" s="11" t="s">
        <v>33</v>
      </c>
      <c r="B37" s="68" t="s">
        <v>27</v>
      </c>
      <c r="C37" s="69"/>
      <c r="D37" s="69"/>
      <c r="E37" s="57"/>
      <c r="F37" s="58"/>
      <c r="G37" s="58"/>
      <c r="H37" s="58"/>
      <c r="I37" s="58"/>
      <c r="J37" s="59"/>
    </row>
    <row r="38" spans="1:10" ht="62.55" customHeight="1" thickBot="1" x14ac:dyDescent="0.35">
      <c r="A38" s="12" t="s">
        <v>28</v>
      </c>
      <c r="B38" s="70"/>
      <c r="C38" s="71"/>
      <c r="D38" s="71"/>
      <c r="E38" s="60"/>
      <c r="F38" s="61"/>
      <c r="G38" s="61"/>
      <c r="H38" s="61"/>
      <c r="I38" s="61"/>
      <c r="J38" s="62"/>
    </row>
  </sheetData>
  <sheetProtection algorithmName="SHA-512" hashValue="vb6nl4Aj7zj3yDY7t2arZtTR2VFXZj+XQ5doniAj9Uf0NPoDqCfSYBJnYvVYjbvxJ30i0TnIwwFatnPnaZ7mrg==" saltValue="2IlXmieipJ4+XLjo/KaCxw==" spinCount="100000" sheet="1" formatCells="0" formatColumns="0" formatRows="0" insertColumns="0" insertRows="0" insertHyperlinks="0" deleteColumns="0" deleteRows="0" sort="0" autoFilter="0" pivotTables="0"/>
  <protectedRanges>
    <protectedRange sqref="E6 E9:E10 E14 E22:E24 E26 E28:E29 E33:J38" name="Bereik2"/>
  </protectedRanges>
  <mergeCells count="18">
    <mergeCell ref="A1:J1"/>
    <mergeCell ref="A16:I16"/>
    <mergeCell ref="E34:J34"/>
    <mergeCell ref="E35:J35"/>
    <mergeCell ref="A19:J19"/>
    <mergeCell ref="A14:D14"/>
    <mergeCell ref="A21:D21"/>
    <mergeCell ref="A6:D6"/>
    <mergeCell ref="A17:I17"/>
    <mergeCell ref="E36:J36"/>
    <mergeCell ref="E37:J38"/>
    <mergeCell ref="B32:J32"/>
    <mergeCell ref="B33:D33"/>
    <mergeCell ref="B34:D34"/>
    <mergeCell ref="B35:D35"/>
    <mergeCell ref="B36:D36"/>
    <mergeCell ref="B37:D38"/>
    <mergeCell ref="E33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Koopal</dc:creator>
  <cp:keywords/>
  <dc:description/>
  <cp:lastModifiedBy>Marco Koopal</cp:lastModifiedBy>
  <cp:revision/>
  <dcterms:created xsi:type="dcterms:W3CDTF">2026-06-08T12:23:09Z</dcterms:created>
  <dcterms:modified xsi:type="dcterms:W3CDTF">2026-09-14T09:42:47Z</dcterms:modified>
  <cp:category/>
  <cp:contentStatus/>
</cp:coreProperties>
</file>