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Elan Onderwijsgroep/Touchscreens 2026/4. Leidraad/"/>
    </mc:Choice>
  </mc:AlternateContent>
  <xr:revisionPtr revIDLastSave="11" documentId="8_{1721524B-2919-4B40-8C98-186A96404342}" xr6:coauthVersionLast="47" xr6:coauthVersionMax="47" xr10:uidLastSave="{0732682C-5BCD-40AF-8B8E-C4C568F3E1AA}"/>
  <bookViews>
    <workbookView xWindow="28680" yWindow="-120" windowWidth="29040" windowHeight="15720" xr2:uid="{00000000-000D-0000-FFFF-FFFF00000000}"/>
  </bookViews>
  <sheets>
    <sheet name="KPI scoringsmodel" sheetId="4" r:id="rId1"/>
  </sheets>
  <definedNames>
    <definedName name="_xlnm.Print_Area" localSheetId="0">'KPI scoringsmodel'!$A$1:$S$37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1" i="4" l="1"/>
  <c r="H27" i="4"/>
  <c r="H23" i="4"/>
  <c r="H12" i="4"/>
  <c r="K22" i="4"/>
  <c r="M22" i="4"/>
  <c r="O22" i="4"/>
  <c r="Q22" i="4"/>
  <c r="K18" i="4"/>
  <c r="M18" i="4"/>
  <c r="O18" i="4"/>
  <c r="Q18" i="4"/>
  <c r="K17" i="4"/>
  <c r="M17" i="4"/>
  <c r="O17" i="4"/>
  <c r="Q17" i="4"/>
  <c r="B6" i="4"/>
  <c r="B8" i="4" s="1"/>
  <c r="B10" i="4" s="1"/>
  <c r="B14" i="4" s="1"/>
  <c r="B17" i="4" l="1"/>
  <c r="B20" i="4" l="1"/>
  <c r="B25" i="4" s="1"/>
  <c r="B29" i="4" s="1"/>
  <c r="K21" i="4" l="1"/>
  <c r="M21" i="4"/>
  <c r="O21" i="4"/>
  <c r="Q21" i="4"/>
  <c r="Q11" i="4" l="1"/>
  <c r="O11" i="4"/>
  <c r="M11" i="4"/>
  <c r="K11" i="4"/>
  <c r="Q10" i="4"/>
  <c r="O10" i="4"/>
  <c r="M10" i="4"/>
  <c r="K10" i="4"/>
  <c r="Q5" i="4"/>
  <c r="O5" i="4"/>
  <c r="M5" i="4"/>
  <c r="K5" i="4"/>
  <c r="Q4" i="4"/>
  <c r="O4" i="4"/>
  <c r="M4" i="4"/>
  <c r="K4" i="4"/>
  <c r="K19" i="4" l="1"/>
  <c r="M19" i="4"/>
  <c r="O19" i="4"/>
  <c r="Q19" i="4"/>
  <c r="Q20" i="4"/>
  <c r="O20" i="4"/>
  <c r="M20" i="4"/>
  <c r="K20" i="4"/>
  <c r="H34" i="4"/>
  <c r="K29" i="4" l="1"/>
  <c r="M29" i="4"/>
  <c r="O29" i="4"/>
  <c r="K25" i="4"/>
  <c r="M25" i="4"/>
  <c r="O25" i="4"/>
  <c r="K26" i="4"/>
  <c r="M26" i="4"/>
  <c r="O26" i="4"/>
  <c r="K14" i="4"/>
  <c r="M14" i="4"/>
  <c r="O14" i="4"/>
  <c r="K15" i="4"/>
  <c r="M15" i="4"/>
  <c r="O15" i="4"/>
  <c r="K16" i="4"/>
  <c r="M16" i="4"/>
  <c r="O16" i="4"/>
  <c r="K8" i="4"/>
  <c r="M8" i="4"/>
  <c r="O8" i="4"/>
  <c r="K9" i="4"/>
  <c r="M9" i="4"/>
  <c r="O9" i="4"/>
  <c r="Q30" i="4"/>
  <c r="Q29" i="4"/>
  <c r="Q26" i="4"/>
  <c r="Q25" i="4"/>
  <c r="Q16" i="4"/>
  <c r="Q15" i="4"/>
  <c r="Q14" i="4"/>
  <c r="Q9" i="4"/>
  <c r="Q8" i="4"/>
  <c r="O30" i="4"/>
  <c r="M30" i="4"/>
  <c r="K30" i="4"/>
  <c r="P31" i="4" l="1"/>
  <c r="J31" i="4"/>
  <c r="L31" i="4"/>
  <c r="N31" i="4"/>
  <c r="J23" i="4"/>
  <c r="J27" i="4"/>
  <c r="N27" i="4"/>
  <c r="L27" i="4"/>
  <c r="P27" i="4"/>
  <c r="P23" i="4"/>
  <c r="N23" i="4"/>
  <c r="L23" i="4"/>
  <c r="J12" i="4" l="1"/>
  <c r="J34" i="4" s="1"/>
  <c r="J36" i="4" s="1"/>
  <c r="P12" i="4"/>
  <c r="P34" i="4" s="1"/>
  <c r="P36" i="4" s="1"/>
  <c r="N12" i="4"/>
  <c r="N34" i="4" s="1"/>
  <c r="N36" i="4" s="1"/>
  <c r="L12" i="4"/>
  <c r="L34" i="4" s="1"/>
  <c r="L36" i="4" s="1"/>
</calcChain>
</file>

<file path=xl/sharedStrings.xml><?xml version="1.0" encoding="utf-8"?>
<sst xmlns="http://schemas.openxmlformats.org/spreadsheetml/2006/main" count="142" uniqueCount="59">
  <si>
    <t>KPI nr.</t>
  </si>
  <si>
    <t>Norm</t>
  </si>
  <si>
    <t>Per kwartaal</t>
  </si>
  <si>
    <t>Scorings-mogelijkheden</t>
  </si>
  <si>
    <t>Score Q1</t>
  </si>
  <si>
    <t>Score Q2</t>
  </si>
  <si>
    <t>Score Q3</t>
  </si>
  <si>
    <t>Score Q4</t>
  </si>
  <si>
    <t>Evaluaties en verslaglegging</t>
  </si>
  <si>
    <t>Correcte facturering</t>
  </si>
  <si>
    <t>TOTAAL SCORE</t>
  </si>
  <si>
    <t>Score</t>
  </si>
  <si>
    <t>Onderwerp: Communicatie en evaluatie</t>
  </si>
  <si>
    <t>Onderwerp: Financieel</t>
  </si>
  <si>
    <t>Wie dient KPI aan te tonen?</t>
  </si>
  <si>
    <t>Bewijs aanleveren?</t>
  </si>
  <si>
    <t>Ja</t>
  </si>
  <si>
    <t>Nee</t>
  </si>
  <si>
    <t>Jaar</t>
  </si>
  <si>
    <t>Maximale score</t>
  </si>
  <si>
    <t>Contractafspraken</t>
  </si>
  <si>
    <t>Score per kwartaal</t>
  </si>
  <si>
    <t>Opmerking Klant</t>
  </si>
  <si>
    <t>Zie het Programma van Eisen  voor de werking van het KPI-model.</t>
  </si>
  <si>
    <t>Totaal uitvoering</t>
  </si>
  <si>
    <t>Totaal communicatie en evaluatie</t>
  </si>
  <si>
    <t>Totaal financieel</t>
  </si>
  <si>
    <t>Alle facturen zijn tijdig en correct.</t>
  </si>
  <si>
    <t>Eén of meerdere facturen niet tijdig of correct.</t>
  </si>
  <si>
    <t>Opmerking leverancier</t>
  </si>
  <si>
    <t>Alle toezeggingen die door leverancier zijn gedaan in de beantwoording van de open vragen worden nagekomen door leverancier. Deze KPI wordt na definitieve gunning uitgewerkt.</t>
  </si>
  <si>
    <t>Beschikbaarheid</t>
  </si>
  <si>
    <t>Opdrachtnemer</t>
  </si>
  <si>
    <t xml:space="preserve">Opdrachtnemer </t>
  </si>
  <si>
    <t>Assortiment</t>
  </si>
  <si>
    <t xml:space="preserve">Onderwerp: Uitvoering </t>
  </si>
  <si>
    <t>Onderwerp: Storing &amp; klachten</t>
  </si>
  <si>
    <t>Twee of meer van de toezeggingen zijn niet uitgevoerd/nagekomen.</t>
  </si>
  <si>
    <t>Totaal storing &amp; klachten</t>
  </si>
  <si>
    <t>Tevredenheid van eindgebruikers</t>
  </si>
  <si>
    <t>Voldoet niet.</t>
  </si>
  <si>
    <t>98% of hoger</t>
  </si>
  <si>
    <t>90-98%</t>
  </si>
  <si>
    <t>lager dan 98%</t>
  </si>
  <si>
    <t>alle toezeggingen worden correct uitgevoerd en nagekomen.</t>
  </si>
  <si>
    <t>één toezegging wordt niet juist uitgevoerd en nagekomen.</t>
  </si>
  <si>
    <t>De managementrapportage wordt aan het eind van ieder contractjaar conform programma van eisen opgeleverd.</t>
  </si>
  <si>
    <t>Voldoet</t>
  </si>
  <si>
    <t>Bereikbaarheid</t>
  </si>
  <si>
    <t xml:space="preserve">Het servicepunt is bereikbaar tussen 8:00 en 17:00 uur, zowel telefonisch als per e-mail. Ook is er een online portal beschikbaar voor het melden van storingen / defecten. </t>
  </si>
  <si>
    <t>Reserve-onderdelen zijn gedurende de 10 jaar van de technische levensduur beschikbaar.</t>
  </si>
  <si>
    <t>Bestellingen</t>
  </si>
  <si>
    <t>Bestellingen tot vijf stuks worden binnen 10 werkdagen na bestelling afgeleverd en geïnstalleerd bij opdrachtgever. Opdrachtnemer heeft eerst een schouw gedaan en vervangt DOA binnen 3 werkdagen.</t>
  </si>
  <si>
    <t>Looptijd contract: 11-01-2027 - 10-01-2031 Optiejaren: geen
Opdrachtnemer / leverancier: &lt;&gt;</t>
  </si>
  <si>
    <t>Uit een onderzoek van opdrachtgever blijkt dat de medewerkerstevredenheid over de dienstverlening van opdrachtnemer minimaal een 7 is.</t>
  </si>
  <si>
    <t>Bijlage 7 KPI-scoringsmodel Touchscreens</t>
  </si>
  <si>
    <t>Prioriteit 1 storingen zijn binnen 24 uur (op werkdagen) na melding opgelost.</t>
  </si>
  <si>
    <t>Prioriteit 2 storingen zijn binnen 48 uur na melding opgelost en Prioriteit 3 storingen zijn binnen 96 uur opgelost. Beide zijn werkdagen.</t>
  </si>
  <si>
    <t xml:space="preserve">De facturen zijn tijdig en per schoollocatie ingediend en correct gefactureerd.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</si>
</sst>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9"/>
      <color theme="1"/>
      <name val="Aptos"/>
      <family val="2"/>
    </font>
    <font>
      <sz val="9"/>
      <color theme="1"/>
      <name val="Aptos"/>
      <family val="2"/>
    </font>
    <font>
      <b/>
      <sz val="9"/>
      <color theme="0"/>
      <name val="Aptos"/>
      <family val="2"/>
    </font>
    <font>
      <sz val="9"/>
      <name val="Aptos"/>
      <family val="2"/>
    </font>
    <font>
      <b/>
      <sz val="9"/>
      <name val="Aptos"/>
      <family val="2"/>
    </font>
    <font>
      <b/>
      <sz val="9"/>
      <color rgb="FF000000"/>
      <name val="Aptos"/>
      <family val="2"/>
    </font>
    <font>
      <b/>
      <sz val="14"/>
      <color theme="1"/>
      <name val="Aptos"/>
      <family val="2"/>
    </font>
    <font>
      <b/>
      <sz val="11"/>
      <color theme="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2B415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2" fillId="0" borderId="0"/>
  </cellStyleXfs>
  <cellXfs count="91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7" xfId="0" applyFont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164" fontId="6" fillId="6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2" borderId="0" xfId="0" applyFont="1" applyFill="1"/>
    <xf numFmtId="0" fontId="7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/>
    <xf numFmtId="0" fontId="7" fillId="2" borderId="2" xfId="0" applyFont="1" applyFill="1" applyBorder="1" applyAlignment="1">
      <alignment vertical="center" wrapText="1"/>
    </xf>
    <xf numFmtId="164" fontId="7" fillId="2" borderId="2" xfId="2" applyNumberFormat="1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1" fontId="8" fillId="3" borderId="2" xfId="2" applyNumberFormat="1" applyFont="1" applyFill="1" applyBorder="1" applyAlignment="1">
      <alignment horizontal="center" vertical="center" wrapText="1"/>
    </xf>
    <xf numFmtId="1" fontId="4" fillId="3" borderId="2" xfId="2" applyNumberFormat="1" applyFont="1" applyFill="1" applyBorder="1" applyAlignment="1">
      <alignment horizontal="center" vertical="center" wrapText="1"/>
    </xf>
    <xf numFmtId="0" fontId="4" fillId="3" borderId="2" xfId="0" applyFont="1" applyFill="1" applyBorder="1"/>
    <xf numFmtId="0" fontId="4" fillId="3" borderId="6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 vertical="center" wrapText="1"/>
    </xf>
    <xf numFmtId="1" fontId="8" fillId="3" borderId="1" xfId="2" applyNumberFormat="1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9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horizontal="left" vertical="center" wrapText="1"/>
    </xf>
    <xf numFmtId="1" fontId="6" fillId="4" borderId="2" xfId="2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164" fontId="4" fillId="0" borderId="2" xfId="0" applyNumberFormat="1" applyFont="1" applyBorder="1"/>
    <xf numFmtId="9" fontId="4" fillId="3" borderId="2" xfId="2" applyFont="1" applyFill="1" applyBorder="1" applyAlignment="1">
      <alignment vertical="center"/>
    </xf>
    <xf numFmtId="9" fontId="4" fillId="3" borderId="0" xfId="2" applyFont="1" applyFill="1" applyAlignment="1">
      <alignment vertical="center"/>
    </xf>
    <xf numFmtId="0" fontId="11" fillId="6" borderId="2" xfId="0" applyFont="1" applyFill="1" applyBorder="1" applyAlignment="1">
      <alignment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horizontal="center" vertical="center" wrapText="1"/>
    </xf>
    <xf numFmtId="164" fontId="11" fillId="6" borderId="2" xfId="0" applyNumberFormat="1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1" fontId="5" fillId="0" borderId="2" xfId="2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</cellXfs>
  <cellStyles count="4">
    <cellStyle name="Procent" xfId="2" builtinId="5"/>
    <cellStyle name="Standaard" xfId="0" builtinId="0"/>
    <cellStyle name="Standaard 3" xfId="3" xr:uid="{9A20AA05-048F-4196-B85D-0941D6B5D17B}"/>
    <cellStyle name="Standaard 4" xfId="1" xr:uid="{00000000-0005-0000-0000-000002000000}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C944-51CA-4649-81FB-029ADFC02E96}">
  <sheetPr>
    <pageSetUpPr fitToPage="1"/>
  </sheetPr>
  <dimension ref="B1:S37"/>
  <sheetViews>
    <sheetView showGridLines="0" tabSelected="1" zoomScale="110" zoomScaleNormal="110" zoomScaleSheetLayoutView="152" workbookViewId="0">
      <pane ySplit="3" topLeftCell="A11" activePane="bottomLeft" state="frozen"/>
      <selection pane="bottomLeft" activeCell="J24" sqref="J24"/>
    </sheetView>
  </sheetViews>
  <sheetFormatPr defaultColWidth="9.140625" defaultRowHeight="12" x14ac:dyDescent="0.2"/>
  <cols>
    <col min="1" max="1" width="1.85546875" style="3" customWidth="1"/>
    <col min="2" max="2" width="7.28515625" style="3" customWidth="1"/>
    <col min="3" max="3" width="21.85546875" style="31" customWidth="1"/>
    <col min="4" max="4" width="16.85546875" style="31" customWidth="1"/>
    <col min="5" max="5" width="19.28515625" style="31" customWidth="1"/>
    <col min="6" max="6" width="48.28515625" style="31" customWidth="1"/>
    <col min="7" max="7" width="45.5703125" style="3" customWidth="1"/>
    <col min="8" max="8" width="17.5703125" style="32" bestFit="1" customWidth="1"/>
    <col min="9" max="9" width="1.85546875" style="3" customWidth="1"/>
    <col min="10" max="10" width="7.7109375" style="33" customWidth="1"/>
    <col min="11" max="11" width="6.28515625" style="2" hidden="1" customWidth="1"/>
    <col min="12" max="12" width="7.7109375" style="2" customWidth="1"/>
    <col min="13" max="13" width="6.28515625" style="2" hidden="1" customWidth="1"/>
    <col min="14" max="14" width="7.7109375" style="2" customWidth="1"/>
    <col min="15" max="15" width="6.28515625" style="2" hidden="1" customWidth="1"/>
    <col min="16" max="16" width="7.7109375" style="2" customWidth="1"/>
    <col min="17" max="17" width="6.28515625" style="2" hidden="1" customWidth="1"/>
    <col min="18" max="18" width="14.140625" style="3" customWidth="1"/>
    <col min="19" max="19" width="14.42578125" style="3" customWidth="1"/>
    <col min="20" max="16384" width="9.140625" style="3"/>
  </cols>
  <sheetData>
    <row r="1" spans="2:19" ht="18.75" x14ac:dyDescent="0.2">
      <c r="B1" s="79" t="s">
        <v>55</v>
      </c>
      <c r="C1" s="79"/>
      <c r="D1" s="79"/>
      <c r="E1" s="79"/>
      <c r="F1" s="79"/>
      <c r="G1" s="79"/>
      <c r="H1" s="79"/>
      <c r="I1" s="80"/>
      <c r="J1" s="80"/>
      <c r="K1" s="80"/>
      <c r="L1" s="80"/>
      <c r="M1" s="80"/>
      <c r="N1" s="80"/>
      <c r="O1" s="80"/>
      <c r="P1" s="80"/>
    </row>
    <row r="2" spans="2:19" ht="15" x14ac:dyDescent="0.2">
      <c r="B2" s="81" t="s">
        <v>53</v>
      </c>
      <c r="C2" s="81"/>
      <c r="D2" s="81"/>
      <c r="E2" s="81"/>
      <c r="F2" s="81"/>
      <c r="G2" s="81"/>
      <c r="H2" s="4"/>
      <c r="J2" s="82" t="s">
        <v>18</v>
      </c>
      <c r="K2" s="82"/>
      <c r="L2" s="82"/>
      <c r="M2" s="82"/>
      <c r="N2" s="82"/>
      <c r="O2" s="82"/>
      <c r="P2" s="82"/>
      <c r="Q2" s="82"/>
    </row>
    <row r="3" spans="2:19" s="1" customFormat="1" ht="30" x14ac:dyDescent="0.25">
      <c r="B3" s="43" t="s">
        <v>0</v>
      </c>
      <c r="C3" s="44" t="s">
        <v>35</v>
      </c>
      <c r="D3" s="45" t="s">
        <v>14</v>
      </c>
      <c r="E3" s="45" t="s">
        <v>15</v>
      </c>
      <c r="F3" s="44" t="s">
        <v>1</v>
      </c>
      <c r="G3" s="43" t="s">
        <v>2</v>
      </c>
      <c r="H3" s="46" t="s">
        <v>3</v>
      </c>
      <c r="J3" s="45" t="s">
        <v>4</v>
      </c>
      <c r="K3" s="45" t="s">
        <v>11</v>
      </c>
      <c r="L3" s="45" t="s">
        <v>5</v>
      </c>
      <c r="M3" s="45" t="s">
        <v>11</v>
      </c>
      <c r="N3" s="45" t="s">
        <v>6</v>
      </c>
      <c r="O3" s="45" t="s">
        <v>11</v>
      </c>
      <c r="P3" s="45" t="s">
        <v>7</v>
      </c>
      <c r="Q3" s="45" t="s">
        <v>11</v>
      </c>
      <c r="R3" s="45" t="s">
        <v>22</v>
      </c>
      <c r="S3" s="45" t="s">
        <v>29</v>
      </c>
    </row>
    <row r="4" spans="2:19" ht="43.5" customHeight="1" x14ac:dyDescent="0.2">
      <c r="B4" s="72">
        <v>1</v>
      </c>
      <c r="C4" s="72" t="s">
        <v>48</v>
      </c>
      <c r="D4" s="65" t="s">
        <v>33</v>
      </c>
      <c r="E4" s="65" t="s">
        <v>16</v>
      </c>
      <c r="F4" s="83" t="s">
        <v>49</v>
      </c>
      <c r="G4" s="15" t="s">
        <v>47</v>
      </c>
      <c r="H4" s="16">
        <v>5</v>
      </c>
      <c r="J4" s="14"/>
      <c r="K4" s="14">
        <f>IF(J4="x",H4,0)</f>
        <v>0</v>
      </c>
      <c r="L4" s="14"/>
      <c r="M4" s="14">
        <f>IF(L4="x",H4,0)</f>
        <v>0</v>
      </c>
      <c r="N4" s="14"/>
      <c r="O4" s="14">
        <f>IF(N4="x",H4,0)</f>
        <v>0</v>
      </c>
      <c r="P4" s="14"/>
      <c r="Q4" s="14">
        <f>IF(P4="x",H4,0)</f>
        <v>0</v>
      </c>
      <c r="R4" s="15"/>
      <c r="S4" s="15"/>
    </row>
    <row r="5" spans="2:19" s="18" customFormat="1" ht="43.5" customHeight="1" x14ac:dyDescent="0.2">
      <c r="B5" s="66"/>
      <c r="C5" s="66"/>
      <c r="D5" s="66"/>
      <c r="E5" s="66"/>
      <c r="F5" s="83"/>
      <c r="G5" s="15" t="s">
        <v>40</v>
      </c>
      <c r="H5" s="16">
        <v>0</v>
      </c>
      <c r="J5" s="14"/>
      <c r="K5" s="14">
        <f>IF(J5="x",H5,0)</f>
        <v>0</v>
      </c>
      <c r="L5" s="14"/>
      <c r="M5" s="14">
        <f>IF(L5="x",H5,0)</f>
        <v>0</v>
      </c>
      <c r="N5" s="14"/>
      <c r="O5" s="14">
        <f>IF(N5="x",H5,0)</f>
        <v>0</v>
      </c>
      <c r="P5" s="14"/>
      <c r="Q5" s="14">
        <f>IF(P5="x",H5,0)</f>
        <v>0</v>
      </c>
      <c r="R5" s="53"/>
      <c r="S5" s="53"/>
    </row>
    <row r="6" spans="2:19" ht="27.75" customHeight="1" x14ac:dyDescent="0.2">
      <c r="B6" s="60">
        <f t="shared" ref="B6" si="0">1+B4</f>
        <v>2</v>
      </c>
      <c r="C6" s="84" t="s">
        <v>39</v>
      </c>
      <c r="D6" s="85" t="s">
        <v>33</v>
      </c>
      <c r="E6" s="85" t="s">
        <v>16</v>
      </c>
      <c r="F6" s="87" t="s">
        <v>54</v>
      </c>
      <c r="G6" s="10" t="s">
        <v>47</v>
      </c>
      <c r="H6" s="22">
        <v>6</v>
      </c>
      <c r="J6" s="9"/>
      <c r="K6" s="9"/>
      <c r="L6" s="9"/>
      <c r="M6" s="9"/>
      <c r="N6" s="9"/>
      <c r="O6" s="9"/>
      <c r="P6" s="9"/>
      <c r="Q6" s="9"/>
      <c r="R6" s="11"/>
      <c r="S6" s="11"/>
    </row>
    <row r="7" spans="2:19" ht="27.75" customHeight="1" x14ac:dyDescent="0.2">
      <c r="B7" s="73"/>
      <c r="C7" s="84"/>
      <c r="D7" s="86"/>
      <c r="E7" s="86"/>
      <c r="F7" s="87"/>
      <c r="G7" s="10" t="s">
        <v>40</v>
      </c>
      <c r="H7" s="22">
        <v>0</v>
      </c>
      <c r="J7" s="9"/>
      <c r="K7" s="9"/>
      <c r="L7" s="9"/>
      <c r="M7" s="9"/>
      <c r="N7" s="9"/>
      <c r="O7" s="9"/>
      <c r="P7" s="9"/>
      <c r="Q7" s="9"/>
      <c r="R7" s="11"/>
      <c r="S7" s="11"/>
    </row>
    <row r="8" spans="2:19" ht="30.75" customHeight="1" x14ac:dyDescent="0.2">
      <c r="B8" s="72">
        <f t="shared" ref="B8" si="1">1+B6</f>
        <v>3</v>
      </c>
      <c r="C8" s="75" t="s">
        <v>34</v>
      </c>
      <c r="D8" s="75" t="s">
        <v>32</v>
      </c>
      <c r="E8" s="75" t="s">
        <v>16</v>
      </c>
      <c r="F8" s="77" t="s">
        <v>50</v>
      </c>
      <c r="G8" s="13" t="s">
        <v>47</v>
      </c>
      <c r="H8" s="21">
        <v>10</v>
      </c>
      <c r="J8" s="14"/>
      <c r="K8" s="14">
        <f t="shared" ref="K8:K9" si="2">IF(J8="x",H8,0)</f>
        <v>0</v>
      </c>
      <c r="L8" s="14"/>
      <c r="M8" s="14">
        <f t="shared" ref="M8:M9" si="3">IF(L8="x",H8,0)</f>
        <v>0</v>
      </c>
      <c r="N8" s="14"/>
      <c r="O8" s="14">
        <f t="shared" ref="O8:O9" si="4">IF(N8="x",H8,0)</f>
        <v>0</v>
      </c>
      <c r="P8" s="14"/>
      <c r="Q8" s="14">
        <f t="shared" ref="Q8:Q9" si="5">IF(P8="x",H8,0)</f>
        <v>0</v>
      </c>
      <c r="R8" s="15"/>
      <c r="S8" s="15"/>
    </row>
    <row r="9" spans="2:19" ht="30.75" customHeight="1" x14ac:dyDescent="0.2">
      <c r="B9" s="66"/>
      <c r="C9" s="76"/>
      <c r="D9" s="76"/>
      <c r="E9" s="76"/>
      <c r="F9" s="78"/>
      <c r="G9" s="13" t="s">
        <v>40</v>
      </c>
      <c r="H9" s="21">
        <v>0</v>
      </c>
      <c r="J9" s="14"/>
      <c r="K9" s="14">
        <f t="shared" si="2"/>
        <v>0</v>
      </c>
      <c r="L9" s="14"/>
      <c r="M9" s="14">
        <f t="shared" si="3"/>
        <v>0</v>
      </c>
      <c r="N9" s="14"/>
      <c r="O9" s="14">
        <f t="shared" si="4"/>
        <v>0</v>
      </c>
      <c r="P9" s="14"/>
      <c r="Q9" s="14">
        <f t="shared" si="5"/>
        <v>0</v>
      </c>
      <c r="R9" s="15"/>
      <c r="S9" s="15"/>
    </row>
    <row r="10" spans="2:19" ht="21.75" customHeight="1" x14ac:dyDescent="0.2">
      <c r="B10" s="60">
        <f t="shared" ref="B10" si="6">1+B8</f>
        <v>4</v>
      </c>
      <c r="C10" s="74" t="s">
        <v>51</v>
      </c>
      <c r="D10" s="68" t="s">
        <v>32</v>
      </c>
      <c r="E10" s="68" t="s">
        <v>16</v>
      </c>
      <c r="F10" s="70" t="s">
        <v>52</v>
      </c>
      <c r="G10" s="19" t="s">
        <v>47</v>
      </c>
      <c r="H10" s="20">
        <v>5</v>
      </c>
      <c r="J10" s="9"/>
      <c r="K10" s="9">
        <f t="shared" ref="K10:K11" si="7">IF(J10="x",H10,0)</f>
        <v>0</v>
      </c>
      <c r="L10" s="9"/>
      <c r="M10" s="9">
        <f t="shared" ref="M10:M11" si="8">IF(L10="x",H10,0)</f>
        <v>0</v>
      </c>
      <c r="N10" s="9"/>
      <c r="O10" s="9">
        <f t="shared" ref="O10:O11" si="9">IF(N10="x",H10,0)</f>
        <v>0</v>
      </c>
      <c r="P10" s="9"/>
      <c r="Q10" s="9">
        <f t="shared" ref="Q10:Q11" si="10">IF(P10="x",H10,0)</f>
        <v>0</v>
      </c>
      <c r="R10" s="10"/>
      <c r="S10" s="10"/>
    </row>
    <row r="11" spans="2:19" ht="36.6" customHeight="1" x14ac:dyDescent="0.2">
      <c r="B11" s="73"/>
      <c r="C11" s="74"/>
      <c r="D11" s="69"/>
      <c r="E11" s="69"/>
      <c r="F11" s="71"/>
      <c r="G11" s="19" t="s">
        <v>40</v>
      </c>
      <c r="H11" s="20">
        <v>0</v>
      </c>
      <c r="J11" s="9"/>
      <c r="K11" s="9">
        <f t="shared" si="7"/>
        <v>0</v>
      </c>
      <c r="L11" s="9"/>
      <c r="M11" s="9">
        <f t="shared" si="8"/>
        <v>0</v>
      </c>
      <c r="N11" s="9"/>
      <c r="O11" s="9">
        <f t="shared" si="9"/>
        <v>0</v>
      </c>
      <c r="P11" s="9"/>
      <c r="Q11" s="9">
        <f t="shared" si="10"/>
        <v>0</v>
      </c>
      <c r="R11" s="10"/>
      <c r="S11" s="10"/>
    </row>
    <row r="12" spans="2:19" s="18" customFormat="1" x14ac:dyDescent="0.2">
      <c r="B12" s="55" t="s">
        <v>24</v>
      </c>
      <c r="C12" s="56"/>
      <c r="D12" s="56"/>
      <c r="E12" s="56"/>
      <c r="F12" s="56"/>
      <c r="G12" s="57"/>
      <c r="H12" s="24">
        <f>H4+H6+H8+H10</f>
        <v>26</v>
      </c>
      <c r="J12" s="25">
        <f>SUM(K4:K11)</f>
        <v>0</v>
      </c>
      <c r="K12" s="26"/>
      <c r="L12" s="25">
        <f>SUM(M4:M11)</f>
        <v>0</v>
      </c>
      <c r="M12" s="25"/>
      <c r="N12" s="25">
        <f>SUM(O4:O11)</f>
        <v>0</v>
      </c>
      <c r="O12" s="25"/>
      <c r="P12" s="25">
        <f>SUM(Q4:Q11)</f>
        <v>0</v>
      </c>
      <c r="Q12" s="27"/>
      <c r="R12" s="25"/>
      <c r="S12" s="25"/>
    </row>
    <row r="13" spans="2:19" s="1" customFormat="1" ht="30" x14ac:dyDescent="0.25">
      <c r="B13" s="43" t="s">
        <v>0</v>
      </c>
      <c r="C13" s="44" t="s">
        <v>36</v>
      </c>
      <c r="D13" s="45" t="s">
        <v>14</v>
      </c>
      <c r="E13" s="45" t="s">
        <v>15</v>
      </c>
      <c r="F13" s="44" t="s">
        <v>1</v>
      </c>
      <c r="G13" s="43" t="s">
        <v>2</v>
      </c>
      <c r="H13" s="46" t="s">
        <v>3</v>
      </c>
      <c r="J13" s="47" t="s">
        <v>4</v>
      </c>
      <c r="K13" s="45" t="s">
        <v>11</v>
      </c>
      <c r="L13" s="47" t="s">
        <v>5</v>
      </c>
      <c r="M13" s="45" t="s">
        <v>11</v>
      </c>
      <c r="N13" s="47" t="s">
        <v>6</v>
      </c>
      <c r="O13" s="45" t="s">
        <v>11</v>
      </c>
      <c r="P13" s="47" t="s">
        <v>7</v>
      </c>
      <c r="Q13" s="48" t="s">
        <v>11</v>
      </c>
      <c r="R13" s="45" t="s">
        <v>22</v>
      </c>
      <c r="S13" s="45" t="s">
        <v>29</v>
      </c>
    </row>
    <row r="14" spans="2:19" ht="18.75" customHeight="1" x14ac:dyDescent="0.2">
      <c r="B14" s="54">
        <f>1+B10</f>
        <v>5</v>
      </c>
      <c r="C14" s="67" t="s">
        <v>31</v>
      </c>
      <c r="D14" s="54" t="s">
        <v>32</v>
      </c>
      <c r="E14" s="54" t="s">
        <v>16</v>
      </c>
      <c r="F14" s="67" t="s">
        <v>56</v>
      </c>
      <c r="G14" s="11" t="s">
        <v>41</v>
      </c>
      <c r="H14" s="30">
        <v>10</v>
      </c>
      <c r="J14" s="49"/>
      <c r="K14" s="49">
        <f t="shared" ref="K14:K19" si="11">IF(J14="x",H14,0)</f>
        <v>0</v>
      </c>
      <c r="L14" s="49"/>
      <c r="M14" s="49">
        <f t="shared" ref="M14:M19" si="12">IF(L14="x",H14,0)</f>
        <v>0</v>
      </c>
      <c r="N14" s="49"/>
      <c r="O14" s="49">
        <f t="shared" ref="O14:O19" si="13">IF(N14="x",H14,0)</f>
        <v>0</v>
      </c>
      <c r="P14" s="49"/>
      <c r="Q14" s="50">
        <f t="shared" ref="Q14:Q19" si="14">IF(P14="x",H14,0)</f>
        <v>0</v>
      </c>
      <c r="R14" s="11"/>
      <c r="S14" s="11"/>
    </row>
    <row r="15" spans="2:19" ht="18.75" customHeight="1" x14ac:dyDescent="0.2">
      <c r="B15" s="54"/>
      <c r="C15" s="67"/>
      <c r="D15" s="54"/>
      <c r="E15" s="54"/>
      <c r="F15" s="67"/>
      <c r="G15" s="11" t="s">
        <v>42</v>
      </c>
      <c r="H15" s="30">
        <v>5</v>
      </c>
      <c r="J15" s="49"/>
      <c r="K15" s="49">
        <f t="shared" si="11"/>
        <v>0</v>
      </c>
      <c r="L15" s="49"/>
      <c r="M15" s="49">
        <f t="shared" si="12"/>
        <v>0</v>
      </c>
      <c r="N15" s="49"/>
      <c r="O15" s="49">
        <f t="shared" si="13"/>
        <v>0</v>
      </c>
      <c r="P15" s="49"/>
      <c r="Q15" s="50">
        <f t="shared" si="14"/>
        <v>0</v>
      </c>
      <c r="R15" s="11"/>
      <c r="S15" s="11"/>
    </row>
    <row r="16" spans="2:19" ht="18.75" customHeight="1" x14ac:dyDescent="0.2">
      <c r="B16" s="54"/>
      <c r="C16" s="67"/>
      <c r="D16" s="54"/>
      <c r="E16" s="54"/>
      <c r="F16" s="67"/>
      <c r="G16" s="11" t="s">
        <v>43</v>
      </c>
      <c r="H16" s="30">
        <v>0</v>
      </c>
      <c r="J16" s="49"/>
      <c r="K16" s="49">
        <f t="shared" si="11"/>
        <v>0</v>
      </c>
      <c r="L16" s="49"/>
      <c r="M16" s="49">
        <f t="shared" si="12"/>
        <v>0</v>
      </c>
      <c r="N16" s="49"/>
      <c r="O16" s="49">
        <f t="shared" si="13"/>
        <v>0</v>
      </c>
      <c r="P16" s="49"/>
      <c r="Q16" s="50">
        <f t="shared" si="14"/>
        <v>0</v>
      </c>
      <c r="R16" s="11"/>
      <c r="S16" s="11"/>
    </row>
    <row r="17" spans="2:19" ht="43.5" customHeight="1" x14ac:dyDescent="0.2">
      <c r="B17" s="89">
        <f>1+B14</f>
        <v>6</v>
      </c>
      <c r="C17" s="83" t="s">
        <v>31</v>
      </c>
      <c r="D17" s="90" t="s">
        <v>32</v>
      </c>
      <c r="E17" s="65" t="s">
        <v>16</v>
      </c>
      <c r="F17" s="77" t="s">
        <v>57</v>
      </c>
      <c r="G17" s="13" t="s">
        <v>41</v>
      </c>
      <c r="H17" s="21">
        <v>5</v>
      </c>
      <c r="J17" s="14"/>
      <c r="K17" s="14">
        <f>IF(J17="x",H17,0)</f>
        <v>0</v>
      </c>
      <c r="L17" s="14"/>
      <c r="M17" s="14">
        <f>IF(L17="x",H17,0)</f>
        <v>0</v>
      </c>
      <c r="N17" s="14"/>
      <c r="O17" s="14">
        <f>IF(N17="x",H17,0)</f>
        <v>0</v>
      </c>
      <c r="P17" s="14"/>
      <c r="Q17" s="23">
        <f>IF(P17="x",H17,0)</f>
        <v>0</v>
      </c>
      <c r="R17" s="15"/>
      <c r="S17" s="15"/>
    </row>
    <row r="18" spans="2:19" ht="15" customHeight="1" x14ac:dyDescent="0.2">
      <c r="B18" s="89"/>
      <c r="C18" s="83"/>
      <c r="D18" s="90"/>
      <c r="E18" s="72"/>
      <c r="F18" s="88"/>
      <c r="G18" s="13" t="s">
        <v>42</v>
      </c>
      <c r="H18" s="21">
        <v>2</v>
      </c>
      <c r="J18" s="14"/>
      <c r="K18" s="14">
        <f t="shared" si="11"/>
        <v>0</v>
      </c>
      <c r="L18" s="14"/>
      <c r="M18" s="14">
        <f t="shared" si="12"/>
        <v>0</v>
      </c>
      <c r="N18" s="14"/>
      <c r="O18" s="14">
        <f t="shared" si="13"/>
        <v>0</v>
      </c>
      <c r="P18" s="14"/>
      <c r="Q18" s="23">
        <f t="shared" si="14"/>
        <v>0</v>
      </c>
      <c r="R18" s="15"/>
      <c r="S18" s="15"/>
    </row>
    <row r="19" spans="2:19" x14ac:dyDescent="0.2">
      <c r="B19" s="89"/>
      <c r="C19" s="83"/>
      <c r="D19" s="90"/>
      <c r="E19" s="66"/>
      <c r="F19" s="78"/>
      <c r="G19" s="13" t="s">
        <v>43</v>
      </c>
      <c r="H19" s="21">
        <v>0</v>
      </c>
      <c r="J19" s="14"/>
      <c r="K19" s="14">
        <f t="shared" si="11"/>
        <v>0</v>
      </c>
      <c r="L19" s="14"/>
      <c r="M19" s="14">
        <f t="shared" si="12"/>
        <v>0</v>
      </c>
      <c r="N19" s="14"/>
      <c r="O19" s="14">
        <f t="shared" si="13"/>
        <v>0</v>
      </c>
      <c r="P19" s="14"/>
      <c r="Q19" s="23">
        <f t="shared" si="14"/>
        <v>0</v>
      </c>
      <c r="R19" s="15"/>
      <c r="S19" s="15"/>
    </row>
    <row r="20" spans="2:19" ht="18.75" customHeight="1" x14ac:dyDescent="0.2">
      <c r="B20" s="54">
        <f>1+B17</f>
        <v>7</v>
      </c>
      <c r="C20" s="67" t="s">
        <v>20</v>
      </c>
      <c r="D20" s="54" t="s">
        <v>32</v>
      </c>
      <c r="E20" s="54" t="s">
        <v>17</v>
      </c>
      <c r="F20" s="67" t="s">
        <v>30</v>
      </c>
      <c r="G20" s="54" t="s">
        <v>44</v>
      </c>
      <c r="H20" s="54">
        <v>7</v>
      </c>
      <c r="I20" s="54"/>
      <c r="J20" s="54"/>
      <c r="K20" s="54">
        <f t="shared" ref="K20:K22" si="15">IF(J20="x",H20,0)</f>
        <v>0</v>
      </c>
      <c r="L20" s="54"/>
      <c r="M20" s="54">
        <f t="shared" ref="M20:M22" si="16">IF(L20="x",H20,0)</f>
        <v>0</v>
      </c>
      <c r="N20" s="54"/>
      <c r="O20" s="54">
        <f t="shared" ref="O20:O22" si="17">IF(N20="x",H20,0)</f>
        <v>0</v>
      </c>
      <c r="P20" s="54"/>
      <c r="Q20" s="54">
        <f t="shared" ref="Q20:Q22" si="18">IF(P20="x",H20,0)</f>
        <v>0</v>
      </c>
      <c r="R20" s="54"/>
      <c r="S20" s="54"/>
    </row>
    <row r="21" spans="2:19" ht="18.75" customHeight="1" x14ac:dyDescent="0.2">
      <c r="B21" s="54"/>
      <c r="C21" s="67"/>
      <c r="D21" s="54"/>
      <c r="E21" s="54"/>
      <c r="F21" s="67"/>
      <c r="G21" s="54" t="s">
        <v>45</v>
      </c>
      <c r="H21" s="54">
        <v>3</v>
      </c>
      <c r="I21" s="54"/>
      <c r="J21" s="54"/>
      <c r="K21" s="54">
        <f t="shared" si="15"/>
        <v>0</v>
      </c>
      <c r="L21" s="54"/>
      <c r="M21" s="54">
        <f t="shared" si="16"/>
        <v>0</v>
      </c>
      <c r="N21" s="54"/>
      <c r="O21" s="54">
        <f t="shared" si="17"/>
        <v>0</v>
      </c>
      <c r="P21" s="54"/>
      <c r="Q21" s="54">
        <f t="shared" si="18"/>
        <v>0</v>
      </c>
      <c r="R21" s="54"/>
      <c r="S21" s="54"/>
    </row>
    <row r="22" spans="2:19" x14ac:dyDescent="0.2">
      <c r="B22" s="54"/>
      <c r="C22" s="67"/>
      <c r="D22" s="54"/>
      <c r="E22" s="54"/>
      <c r="F22" s="67"/>
      <c r="G22" s="54" t="s">
        <v>37</v>
      </c>
      <c r="H22" s="54">
        <v>0</v>
      </c>
      <c r="I22" s="54"/>
      <c r="J22" s="54"/>
      <c r="K22" s="54">
        <f t="shared" si="15"/>
        <v>0</v>
      </c>
      <c r="L22" s="54"/>
      <c r="M22" s="54">
        <f t="shared" si="16"/>
        <v>0</v>
      </c>
      <c r="N22" s="54"/>
      <c r="O22" s="54">
        <f t="shared" si="17"/>
        <v>0</v>
      </c>
      <c r="P22" s="54"/>
      <c r="Q22" s="54">
        <f t="shared" si="18"/>
        <v>0</v>
      </c>
      <c r="R22" s="54"/>
      <c r="S22" s="54"/>
    </row>
    <row r="23" spans="2:19" s="18" customFormat="1" ht="12" customHeight="1" x14ac:dyDescent="0.2">
      <c r="B23" s="55" t="s">
        <v>38</v>
      </c>
      <c r="C23" s="56"/>
      <c r="D23" s="56"/>
      <c r="E23" s="56"/>
      <c r="F23" s="56"/>
      <c r="G23" s="57"/>
      <c r="H23" s="29">
        <f>H14+H17+H20</f>
        <v>22</v>
      </c>
      <c r="J23" s="25">
        <f>SUM(K14:K22)</f>
        <v>0</v>
      </c>
      <c r="K23" s="25"/>
      <c r="L23" s="25">
        <f>SUM(M14:M22)</f>
        <v>0</v>
      </c>
      <c r="M23" s="25"/>
      <c r="N23" s="25">
        <f>SUM(O14:O22)</f>
        <v>0</v>
      </c>
      <c r="O23" s="25"/>
      <c r="P23" s="25">
        <f>SUM(Q14:Q22)</f>
        <v>0</v>
      </c>
      <c r="Q23" s="27"/>
      <c r="R23" s="25"/>
      <c r="S23" s="25"/>
    </row>
    <row r="24" spans="2:19" s="1" customFormat="1" ht="45" x14ac:dyDescent="0.25">
      <c r="B24" s="43" t="s">
        <v>0</v>
      </c>
      <c r="C24" s="44" t="s">
        <v>12</v>
      </c>
      <c r="D24" s="45" t="s">
        <v>14</v>
      </c>
      <c r="E24" s="45" t="s">
        <v>15</v>
      </c>
      <c r="F24" s="44" t="s">
        <v>1</v>
      </c>
      <c r="G24" s="43" t="s">
        <v>2</v>
      </c>
      <c r="H24" s="46" t="s">
        <v>3</v>
      </c>
      <c r="J24" s="45" t="s">
        <v>4</v>
      </c>
      <c r="K24" s="45" t="s">
        <v>11</v>
      </c>
      <c r="L24" s="45" t="s">
        <v>5</v>
      </c>
      <c r="M24" s="45" t="s">
        <v>11</v>
      </c>
      <c r="N24" s="45" t="s">
        <v>6</v>
      </c>
      <c r="O24" s="45" t="s">
        <v>11</v>
      </c>
      <c r="P24" s="45" t="s">
        <v>7</v>
      </c>
      <c r="Q24" s="48" t="s">
        <v>11</v>
      </c>
      <c r="R24" s="45" t="s">
        <v>22</v>
      </c>
      <c r="S24" s="45" t="s">
        <v>29</v>
      </c>
    </row>
    <row r="25" spans="2:19" x14ac:dyDescent="0.2">
      <c r="B25" s="59">
        <f>1+B20</f>
        <v>8</v>
      </c>
      <c r="C25" s="61" t="s">
        <v>8</v>
      </c>
      <c r="D25" s="59" t="s">
        <v>32</v>
      </c>
      <c r="E25" s="59" t="s">
        <v>17</v>
      </c>
      <c r="F25" s="63" t="s">
        <v>46</v>
      </c>
      <c r="G25" s="11" t="s">
        <v>47</v>
      </c>
      <c r="H25" s="30">
        <v>5</v>
      </c>
      <c r="J25" s="52"/>
      <c r="K25" s="49">
        <f t="shared" ref="K25:K26" si="19">IF(J25="x",H25,0)</f>
        <v>0</v>
      </c>
      <c r="L25" s="52"/>
      <c r="M25" s="49">
        <f t="shared" ref="M25:M26" si="20">IF(L25="x",H25,0)</f>
        <v>0</v>
      </c>
      <c r="N25" s="52"/>
      <c r="O25" s="49">
        <f t="shared" ref="O25:O26" si="21">IF(N25="x",H25,0)</f>
        <v>0</v>
      </c>
      <c r="P25" s="52"/>
      <c r="Q25" s="50">
        <f t="shared" ref="Q25:Q26" si="22">IF(P25="x",H25,0)</f>
        <v>0</v>
      </c>
      <c r="R25" s="11"/>
      <c r="S25" s="11"/>
    </row>
    <row r="26" spans="2:19" x14ac:dyDescent="0.2">
      <c r="B26" s="60"/>
      <c r="C26" s="62"/>
      <c r="D26" s="60"/>
      <c r="E26" s="60"/>
      <c r="F26" s="64"/>
      <c r="G26" s="51" t="s">
        <v>40</v>
      </c>
      <c r="H26" s="30">
        <v>0</v>
      </c>
      <c r="J26" s="52"/>
      <c r="K26" s="49">
        <f t="shared" si="19"/>
        <v>0</v>
      </c>
      <c r="L26" s="52"/>
      <c r="M26" s="49">
        <f t="shared" si="20"/>
        <v>0</v>
      </c>
      <c r="N26" s="52"/>
      <c r="O26" s="49">
        <f t="shared" si="21"/>
        <v>0</v>
      </c>
      <c r="P26" s="52"/>
      <c r="Q26" s="50">
        <f t="shared" si="22"/>
        <v>0</v>
      </c>
      <c r="R26" s="11"/>
      <c r="S26" s="11"/>
    </row>
    <row r="27" spans="2:19" s="18" customFormat="1" ht="12" customHeight="1" x14ac:dyDescent="0.2">
      <c r="B27" s="55" t="s">
        <v>25</v>
      </c>
      <c r="C27" s="56"/>
      <c r="D27" s="56"/>
      <c r="E27" s="56"/>
      <c r="F27" s="56"/>
      <c r="G27" s="57"/>
      <c r="H27" s="29">
        <f>H25</f>
        <v>5</v>
      </c>
      <c r="J27" s="25">
        <f>SUM(K25:K26)</f>
        <v>0</v>
      </c>
      <c r="K27" s="25"/>
      <c r="L27" s="25">
        <f>SUM(M25:M26)</f>
        <v>0</v>
      </c>
      <c r="M27" s="25"/>
      <c r="N27" s="25">
        <f>SUM(O25:O26)</f>
        <v>0</v>
      </c>
      <c r="O27" s="25"/>
      <c r="P27" s="25">
        <f>SUM(Q25:Q26)</f>
        <v>0</v>
      </c>
      <c r="Q27" s="27"/>
      <c r="R27" s="25"/>
      <c r="S27" s="25"/>
    </row>
    <row r="28" spans="2:19" s="1" customFormat="1" ht="30" x14ac:dyDescent="0.25">
      <c r="B28" s="43" t="s">
        <v>0</v>
      </c>
      <c r="C28" s="44" t="s">
        <v>13</v>
      </c>
      <c r="D28" s="45" t="s">
        <v>14</v>
      </c>
      <c r="E28" s="45" t="s">
        <v>15</v>
      </c>
      <c r="F28" s="44" t="s">
        <v>1</v>
      </c>
      <c r="G28" s="43" t="s">
        <v>2</v>
      </c>
      <c r="H28" s="46" t="s">
        <v>3</v>
      </c>
      <c r="J28" s="45" t="s">
        <v>4</v>
      </c>
      <c r="K28" s="45" t="s">
        <v>11</v>
      </c>
      <c r="L28" s="45" t="s">
        <v>5</v>
      </c>
      <c r="M28" s="45" t="s">
        <v>11</v>
      </c>
      <c r="N28" s="45" t="s">
        <v>6</v>
      </c>
      <c r="O28" s="45" t="s">
        <v>11</v>
      </c>
      <c r="P28" s="45" t="s">
        <v>7</v>
      </c>
      <c r="Q28" s="48" t="s">
        <v>11</v>
      </c>
      <c r="R28" s="45" t="s">
        <v>22</v>
      </c>
      <c r="S28" s="45" t="s">
        <v>29</v>
      </c>
    </row>
    <row r="29" spans="2:19" ht="20.25" customHeight="1" x14ac:dyDescent="0.2">
      <c r="B29" s="65">
        <f>1+B25</f>
        <v>9</v>
      </c>
      <c r="C29" s="65" t="s">
        <v>9</v>
      </c>
      <c r="D29" s="65" t="s">
        <v>32</v>
      </c>
      <c r="E29" s="65" t="s">
        <v>17</v>
      </c>
      <c r="F29" s="65" t="s">
        <v>58</v>
      </c>
      <c r="G29" s="14" t="s">
        <v>27</v>
      </c>
      <c r="H29" s="14">
        <v>5</v>
      </c>
      <c r="I29" s="14"/>
      <c r="J29" s="14"/>
      <c r="K29" s="14">
        <f>IF(J29="x",H29,0)</f>
        <v>0</v>
      </c>
      <c r="L29" s="14"/>
      <c r="M29" s="14">
        <f>IF(L29="x",H29,0)</f>
        <v>0</v>
      </c>
      <c r="N29" s="14"/>
      <c r="O29" s="14">
        <f>IF(N29="x",H29,0)</f>
        <v>0</v>
      </c>
      <c r="P29" s="14"/>
      <c r="Q29" s="14">
        <f>IF(P29="x",H29,0)</f>
        <v>0</v>
      </c>
      <c r="R29" s="14"/>
      <c r="S29" s="14"/>
    </row>
    <row r="30" spans="2:19" ht="20.25" customHeight="1" x14ac:dyDescent="0.2">
      <c r="B30" s="66"/>
      <c r="C30" s="66"/>
      <c r="D30" s="66"/>
      <c r="E30" s="66"/>
      <c r="F30" s="66"/>
      <c r="G30" s="14" t="s">
        <v>28</v>
      </c>
      <c r="H30" s="14">
        <v>0</v>
      </c>
      <c r="I30" s="14"/>
      <c r="J30" s="14"/>
      <c r="K30" s="14">
        <f>IF(J30="x",H30,0)</f>
        <v>0</v>
      </c>
      <c r="L30" s="14"/>
      <c r="M30" s="14">
        <f>IF(L30="x",H30,0)</f>
        <v>0</v>
      </c>
      <c r="N30" s="14"/>
      <c r="O30" s="14">
        <f>IF(N30="x",H30,0)</f>
        <v>0</v>
      </c>
      <c r="P30" s="14"/>
      <c r="Q30" s="14">
        <f>IF(P30="x",H30,0)</f>
        <v>0</v>
      </c>
      <c r="R30" s="14"/>
      <c r="S30" s="14"/>
    </row>
    <row r="31" spans="2:19" s="18" customFormat="1" ht="12" customHeight="1" x14ac:dyDescent="0.2">
      <c r="B31" s="55" t="s">
        <v>26</v>
      </c>
      <c r="C31" s="56"/>
      <c r="D31" s="56"/>
      <c r="E31" s="56"/>
      <c r="F31" s="56"/>
      <c r="G31" s="57"/>
      <c r="H31" s="29">
        <f>H29</f>
        <v>5</v>
      </c>
      <c r="I31" s="17"/>
      <c r="J31" s="25">
        <f>SUM(K29:K30)</f>
        <v>0</v>
      </c>
      <c r="K31" s="25"/>
      <c r="L31" s="25">
        <f>SUM(M29:M30)</f>
        <v>0</v>
      </c>
      <c r="M31" s="25"/>
      <c r="N31" s="25">
        <f>SUM(O29:O30)</f>
        <v>0</v>
      </c>
      <c r="O31" s="25"/>
      <c r="P31" s="25">
        <f>SUM(Q29:Q30)</f>
        <v>0</v>
      </c>
      <c r="Q31" s="27"/>
      <c r="R31" s="25"/>
      <c r="S31" s="25"/>
    </row>
    <row r="32" spans="2:19" x14ac:dyDescent="0.2">
      <c r="I32" s="12"/>
      <c r="R32" s="34"/>
      <c r="S32" s="34"/>
    </row>
    <row r="33" spans="2:19" s="18" customFormat="1" ht="24" x14ac:dyDescent="0.2">
      <c r="B33" s="5"/>
      <c r="C33" s="6"/>
      <c r="D33" s="6"/>
      <c r="E33" s="7"/>
      <c r="F33" s="6"/>
      <c r="G33" s="5"/>
      <c r="H33" s="8" t="s">
        <v>19</v>
      </c>
      <c r="J33" s="7" t="s">
        <v>4</v>
      </c>
      <c r="K33" s="7"/>
      <c r="L33" s="7" t="s">
        <v>5</v>
      </c>
      <c r="M33" s="7"/>
      <c r="N33" s="7" t="s">
        <v>6</v>
      </c>
      <c r="O33" s="7"/>
      <c r="P33" s="7" t="s">
        <v>7</v>
      </c>
      <c r="Q33" s="28"/>
      <c r="R33" s="7" t="s">
        <v>22</v>
      </c>
      <c r="S33" s="7" t="s">
        <v>29</v>
      </c>
    </row>
    <row r="34" spans="2:19" x14ac:dyDescent="0.2">
      <c r="B34" s="35"/>
      <c r="C34" s="36" t="s">
        <v>10</v>
      </c>
      <c r="D34" s="36"/>
      <c r="E34" s="36"/>
      <c r="F34" s="36"/>
      <c r="G34" s="35"/>
      <c r="H34" s="37">
        <f>H31+H27+H23+H12</f>
        <v>58</v>
      </c>
      <c r="J34" s="37">
        <f>J31+J27+J23+J12</f>
        <v>0</v>
      </c>
      <c r="K34" s="38"/>
      <c r="L34" s="37">
        <f>L31+L27+L23+L12</f>
        <v>0</v>
      </c>
      <c r="M34" s="38"/>
      <c r="N34" s="37">
        <f>N31+N27+N23+N12</f>
        <v>0</v>
      </c>
      <c r="O34" s="38"/>
      <c r="P34" s="37">
        <f>P31+P27+P23+P12</f>
        <v>0</v>
      </c>
      <c r="Q34" s="39"/>
      <c r="R34" s="11"/>
      <c r="S34" s="11"/>
    </row>
    <row r="36" spans="2:19" x14ac:dyDescent="0.2">
      <c r="B36" s="58" t="s">
        <v>23</v>
      </c>
      <c r="C36" s="58"/>
      <c r="D36" s="58"/>
      <c r="E36" s="58"/>
      <c r="F36" s="58"/>
      <c r="H36" s="40" t="s">
        <v>21</v>
      </c>
      <c r="I36" s="34"/>
      <c r="J36" s="41">
        <f>J34/$H$34</f>
        <v>0</v>
      </c>
      <c r="K36" s="42"/>
      <c r="L36" s="41">
        <f>L34/$H$34</f>
        <v>0</v>
      </c>
      <c r="N36" s="41">
        <f>N34/$H$34</f>
        <v>0</v>
      </c>
      <c r="P36" s="41">
        <f>P34/$H$34</f>
        <v>0</v>
      </c>
    </row>
    <row r="37" spans="2:19" x14ac:dyDescent="0.2">
      <c r="B37" s="58"/>
      <c r="C37" s="58"/>
      <c r="D37" s="58"/>
      <c r="E37" s="58"/>
      <c r="F37" s="58"/>
    </row>
  </sheetData>
  <sheetProtection algorithmName="SHA-512" hashValue="kJ/k5gPwQ0lLnQLvc/1MCQo0RKGC6lwOynPFik0byRwU0ZU1Gwrutc4jsENzmY2AO/e/6+sVeXUBJEvmxuHj5A==" saltValue="RVPZ6ap+pzVXBfyxHLP7BQ==" spinCount="100000" sheet="1" objects="1" scenarios="1"/>
  <mergeCells count="67">
    <mergeCell ref="C17:C19"/>
    <mergeCell ref="B12:G12"/>
    <mergeCell ref="F17:F19"/>
    <mergeCell ref="B17:B19"/>
    <mergeCell ref="D17:D19"/>
    <mergeCell ref="E17:E19"/>
    <mergeCell ref="F14:F16"/>
    <mergeCell ref="D14:D16"/>
    <mergeCell ref="E14:E16"/>
    <mergeCell ref="B14:B16"/>
    <mergeCell ref="C14:C16"/>
    <mergeCell ref="B6:B7"/>
    <mergeCell ref="C6:C7"/>
    <mergeCell ref="D6:D7"/>
    <mergeCell ref="E6:E7"/>
    <mergeCell ref="F6:F7"/>
    <mergeCell ref="B4:B5"/>
    <mergeCell ref="B1:P1"/>
    <mergeCell ref="B2:G2"/>
    <mergeCell ref="C4:C5"/>
    <mergeCell ref="D4:D5"/>
    <mergeCell ref="J2:Q2"/>
    <mergeCell ref="F4:F5"/>
    <mergeCell ref="E4:E5"/>
    <mergeCell ref="E10:E11"/>
    <mergeCell ref="F10:F11"/>
    <mergeCell ref="B8:B9"/>
    <mergeCell ref="B10:B11"/>
    <mergeCell ref="C10:C11"/>
    <mergeCell ref="D10:D11"/>
    <mergeCell ref="C8:C9"/>
    <mergeCell ref="F8:F9"/>
    <mergeCell ref="E8:E9"/>
    <mergeCell ref="D8:D9"/>
    <mergeCell ref="B23:G23"/>
    <mergeCell ref="B27:G27"/>
    <mergeCell ref="B20:B22"/>
    <mergeCell ref="C20:C22"/>
    <mergeCell ref="D20:D22"/>
    <mergeCell ref="E20:E22"/>
    <mergeCell ref="F20:F22"/>
    <mergeCell ref="G20:G22"/>
    <mergeCell ref="E25:E26"/>
    <mergeCell ref="B31:G31"/>
    <mergeCell ref="B36:F36"/>
    <mergeCell ref="B37:F37"/>
    <mergeCell ref="B25:B26"/>
    <mergeCell ref="C25:C26"/>
    <mergeCell ref="F25:F26"/>
    <mergeCell ref="D25:D26"/>
    <mergeCell ref="E29:E30"/>
    <mergeCell ref="D29:D30"/>
    <mergeCell ref="B29:B30"/>
    <mergeCell ref="C29:C30"/>
    <mergeCell ref="F29:F30"/>
    <mergeCell ref="H20:H22"/>
    <mergeCell ref="I20:I22"/>
    <mergeCell ref="J20:J22"/>
    <mergeCell ref="K20:K22"/>
    <mergeCell ref="L20:L22"/>
    <mergeCell ref="R20:R22"/>
    <mergeCell ref="S20:S22"/>
    <mergeCell ref="M20:M22"/>
    <mergeCell ref="N20:N22"/>
    <mergeCell ref="O20:O22"/>
    <mergeCell ref="P20:P22"/>
    <mergeCell ref="Q20:Q22"/>
  </mergeCells>
  <conditionalFormatting sqref="J4:P5 J6:Q7 J8:P11 J14:P19 J25:P26 B29:S29 G30:S30">
    <cfRule type="containsText" dxfId="0" priority="1" operator="containsText" text="n.v.t.">
      <formula>NOT(ISERROR(SEARCH("n.v.t.",B4)))</formula>
    </cfRule>
  </conditionalFormatting>
  <pageMargins left="0.7" right="0.7" top="0.75" bottom="0.75" header="0.3" footer="0.3"/>
  <pageSetup paperSize="9" scale="54" fitToHeight="0" orientation="landscape" r:id="rId1"/>
  <rowBreaks count="2" manualBreakCount="2">
    <brk id="12" max="16383" man="1"/>
    <brk id="23" max="1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>789d463a-c5ed-4350-bbef-aff1e2b7523d-638497218280000000</MigrationWizIdVersion>
    <lcf76f155ced4ddcb4097134ff3c332f0 xmlns="4f7a1ba3-2415-40f8-897f-cbc9e8918319" xsi:nil="true"/>
    <lcf76f155ced4ddcb4097134ff3c332f2 xmlns="4f7a1ba3-2415-40f8-897f-cbc9e8918319" xsi:nil="true"/>
    <MigrationWizId xmlns="4f7a1ba3-2415-40f8-897f-cbc9e8918319">789d463a-c5ed-4350-bbef-aff1e2b7523d</MigrationWizId>
  </documentManagement>
</p:properties>
</file>

<file path=customXml/itemProps1.xml><?xml version="1.0" encoding="utf-8"?>
<ds:datastoreItem xmlns:ds="http://schemas.openxmlformats.org/officeDocument/2006/customXml" ds:itemID="{A4ABBE22-0878-4727-B24F-6504AFAE8D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1BB5A1-9C2E-463E-8C66-526A5E08C6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32E632-2A9E-46A6-ACBF-43F39C5D7C91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5d807127-6dfe-4777-9fc9-8a2ccfc388c3"/>
    <ds:schemaRef ds:uri="46c995e6-7f53-48aa-a5ad-a9d38912b46a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KPI scoringsmodel</vt:lpstr>
      <vt:lpstr>'KPI scoringsmodel'!Afdrukbereik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Myrna</dc:creator>
  <cp:lastModifiedBy>Stefanie Beeke | Inkada Inkoop &amp; Advies</cp:lastModifiedBy>
  <cp:lastPrinted>2021-01-25T15:49:53Z</cp:lastPrinted>
  <dcterms:created xsi:type="dcterms:W3CDTF">2017-12-27T15:21:38Z</dcterms:created>
  <dcterms:modified xsi:type="dcterms:W3CDTF">2026-09-14T13:42:44Z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