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res-my.sharepoint.com/personal/s_van_wakeren_aeres_nl/Documents/Documenten/EA Aeres/EA warme drankenvoorziening 2026/2.2 Overige aanbestedingsstukken Beschrijvend Document/"/>
    </mc:Choice>
  </mc:AlternateContent>
  <xr:revisionPtr revIDLastSave="372" documentId="13_ncr:1_{F4A5F7E0-1D20-4954-BA16-81747DAD5949}" xr6:coauthVersionLast="47" xr6:coauthVersionMax="47" xr10:uidLastSave="{23DE4276-BE1E-40FC-B022-9AC07934699C}"/>
  <workbookProtection workbookAlgorithmName="SHA-512" workbookHashValue="D/24Lj/1FSWtvJU94yNBpmUmo9ag3wlP1CNhavwndlZLTirIvCLJG8aL8dQ4NDrx5xjBTDO0RaiCXsS8N9oomA==" workbookSaltValue="zmzjORHbxHRItGlhKCIi8Q==" workbookSpinCount="100000" lockStructure="1"/>
  <bookViews>
    <workbookView xWindow="-120" yWindow="-120" windowWidth="29040" windowHeight="15720" xr2:uid="{B0B2D281-C488-403D-87B5-FD4FCDB48C09}"/>
  </bookViews>
  <sheets>
    <sheet name="Prijzenblad" sheetId="1" r:id="rId1"/>
  </sheets>
  <definedNames>
    <definedName name="_Toc22559190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G20" i="1"/>
  <c r="G19" i="1"/>
  <c r="F9" i="1"/>
  <c r="F8" i="1" l="1"/>
  <c r="G17" i="1" l="1"/>
  <c r="G16" i="1"/>
  <c r="G18" i="1"/>
  <c r="F5" i="1"/>
  <c r="F10" i="1" s="1"/>
  <c r="G15" i="1" l="1"/>
  <c r="G21" i="1" s="1"/>
  <c r="B23" i="1" l="1"/>
  <c r="B28" i="1"/>
  <c r="B24" i="1" l="1"/>
  <c r="B25" i="1" s="1"/>
  <c r="B29" i="1"/>
  <c r="B30" i="1" s="1"/>
</calcChain>
</file>

<file path=xl/sharedStrings.xml><?xml version="1.0" encoding="utf-8"?>
<sst xmlns="http://schemas.openxmlformats.org/spreadsheetml/2006/main" count="49" uniqueCount="48">
  <si>
    <t>Vaste kosten</t>
  </si>
  <si>
    <t>Kosten per jaar (aantal x prijs per stuk maand x 12)</t>
  </si>
  <si>
    <t>Variabele kosten</t>
  </si>
  <si>
    <t>B. Ingrediënten</t>
  </si>
  <si>
    <t>Fictieve kosten per jaar (aantal x nettoprijs per consumptie)</t>
  </si>
  <si>
    <t>Subtotaal A</t>
  </si>
  <si>
    <t>Subtotaal B</t>
  </si>
  <si>
    <t>Totale kosten per jaar</t>
  </si>
  <si>
    <t xml:space="preserve"> = door Inschrijver in te vullen, bedragen excl. BTW</t>
  </si>
  <si>
    <t>BTW percentage</t>
  </si>
  <si>
    <t>Totaal incl. BTW</t>
  </si>
  <si>
    <t>Naam ondergetekende:</t>
  </si>
  <si>
    <t>Namens aanbieder (bedrijf):</t>
  </si>
  <si>
    <t>Gevestigd te (plaats):</t>
  </si>
  <si>
    <t>Datum:</t>
  </si>
  <si>
    <t>Handtekening:</t>
  </si>
  <si>
    <t>Subtotaal Huur per jaar (subtotaal A)</t>
  </si>
  <si>
    <t>Subtotaal Ingrediënten per jaar (subtotaal B)</t>
  </si>
  <si>
    <t>Nettoprijs per consumptie (125 ml)</t>
  </si>
  <si>
    <t>Prijzenblad</t>
  </si>
  <si>
    <t>A. Huurprijs incl. service en onderhoud</t>
  </si>
  <si>
    <t>Aantal (indicatief)**</t>
  </si>
  <si>
    <t>Meerprijs betaalsysteem</t>
  </si>
  <si>
    <t>Functie vertegenwoordigingsbevoegd functionaris:</t>
  </si>
  <si>
    <t>* Conform PvE en gelijkwaardig aan huidige automaten</t>
  </si>
  <si>
    <t xml:space="preserve">Prijs per stuk / maand </t>
  </si>
  <si>
    <t>Koffie zwart instant</t>
  </si>
  <si>
    <t xml:space="preserve">Koffie zwart verse bonen </t>
  </si>
  <si>
    <t xml:space="preserve">Cappucino verse bonen </t>
  </si>
  <si>
    <t>Merk en omschrijving ingrediënt(en)***</t>
  </si>
  <si>
    <t>Warme drankenautomaat bonen*</t>
  </si>
  <si>
    <t>Meerprijs branding beeldmerk Aeres op front machine</t>
  </si>
  <si>
    <t>Merk / type automaat en/of kenmerken</t>
  </si>
  <si>
    <t>Chocolademelk</t>
  </si>
  <si>
    <t>Zetkoffie filtermaling (geen reguliere koffiemachine)</t>
  </si>
  <si>
    <t>Aantal consumpties per jaar**</t>
  </si>
  <si>
    <t>Meerprijs additionele module instantkoffie*</t>
  </si>
  <si>
    <t>Warme drankenautomaat instantkoffie*</t>
  </si>
  <si>
    <t>Espresso verse bonen (omrekenen naar 125 ml)</t>
  </si>
  <si>
    <t>Kosten verhuizen machine incl. af-/aankopp. Straal &lt; 100 km</t>
  </si>
  <si>
    <t>Kosten verhuizen machine incl. af-/aankopp. Straal &lt; 30 km</t>
  </si>
  <si>
    <t xml:space="preserve">Kosten retour of wisseling machine bij bereiken boetevrij plafond </t>
  </si>
  <si>
    <t>Kosten Full service dagelijks onderhoud per machine per maand</t>
  </si>
  <si>
    <t>Dosering in gram (per consumptie 125 ml)</t>
  </si>
  <si>
    <t>** Betreft een indicatief aantal. Hieraan kan inschrijver geen rechten ontlenen.</t>
  </si>
  <si>
    <t xml:space="preserve">*** Betreft de standaard aangeboden boon, filtermaling, instantkoffie, melk, suiker. </t>
  </si>
  <si>
    <t xml:space="preserve"> Incl. BTW percentage subtotaal A (21%)</t>
  </si>
  <si>
    <t>Incl. BTW percentage subtotaal B (9%)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</si>
</sst>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&quot;€&quot;\ #,##0.0000"/>
  </numFmts>
  <fonts count="17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FF0000"/>
      <name val="Calibri"/>
      <family val="2"/>
    </font>
    <font>
      <b/>
      <sz val="24"/>
      <color rgb="FFFF0000"/>
      <name val="Calibri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 "/>
    </font>
    <font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2" fillId="0" borderId="12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44" fontId="7" fillId="0" borderId="4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44" fontId="3" fillId="3" borderId="4" xfId="0" applyNumberFormat="1" applyFont="1" applyFill="1" applyBorder="1" applyAlignment="1">
      <alignment horizontal="left" vertical="center" wrapText="1"/>
    </xf>
    <xf numFmtId="44" fontId="3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4" borderId="1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9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165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164" fontId="3" fillId="0" borderId="5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4" fontId="15" fillId="5" borderId="1" xfId="0" applyNumberFormat="1" applyFont="1" applyFill="1" applyBorder="1" applyAlignment="1" applyProtection="1">
      <alignment horizontal="center" vertical="center"/>
      <protection locked="0"/>
    </xf>
    <xf numFmtId="2" fontId="12" fillId="0" borderId="0" xfId="2" applyNumberFormat="1" applyFont="1" applyFill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7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vertical="center"/>
    </xf>
    <xf numFmtId="0" fontId="2" fillId="0" borderId="11" xfId="0" applyFont="1" applyBorder="1"/>
    <xf numFmtId="0" fontId="3" fillId="6" borderId="7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44" fontId="3" fillId="2" borderId="13" xfId="1" applyFont="1" applyFill="1" applyBorder="1" applyAlignment="1" applyProtection="1">
      <alignment horizontal="center" vertical="center" wrapText="1"/>
      <protection locked="0"/>
    </xf>
    <xf numFmtId="44" fontId="3" fillId="2" borderId="6" xfId="1" applyFont="1" applyFill="1" applyBorder="1" applyAlignment="1" applyProtection="1">
      <alignment horizontal="center" vertical="center" wrapText="1"/>
      <protection locked="0"/>
    </xf>
    <xf numFmtId="44" fontId="3" fillId="2" borderId="7" xfId="1" applyFont="1" applyFill="1" applyBorder="1" applyAlignment="1" applyProtection="1">
      <alignment horizontal="center" vertical="center" wrapText="1"/>
      <protection locked="0"/>
    </xf>
    <xf numFmtId="44" fontId="0" fillId="0" borderId="2" xfId="1" applyFont="1" applyBorder="1" applyAlignment="1" applyProtection="1">
      <alignment horizontal="center" vertical="center" wrapText="1"/>
      <protection locked="0"/>
    </xf>
    <xf numFmtId="3" fontId="3" fillId="0" borderId="7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>
      <alignment vertical="center"/>
    </xf>
    <xf numFmtId="3" fontId="3" fillId="0" borderId="2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9" fillId="5" borderId="7" xfId="0" applyFont="1" applyFill="1" applyBorder="1" applyAlignment="1" applyProtection="1">
      <alignment vertical="center" wrapText="1"/>
      <protection locked="0"/>
    </xf>
    <xf numFmtId="0" fontId="0" fillId="5" borderId="8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8" fillId="0" borderId="1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15" fontId="9" fillId="5" borderId="7" xfId="0" applyNumberFormat="1" applyFont="1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Alignment="1" applyProtection="1">
      <alignment horizontal="left"/>
      <protection locked="0"/>
    </xf>
    <xf numFmtId="0" fontId="0" fillId="5" borderId="2" xfId="0" applyFill="1" applyBorder="1" applyAlignment="1" applyProtection="1">
      <alignment horizontal="left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A1ED9-1588-4ABE-98C6-E0D69676CBEA}">
  <sheetPr>
    <pageSetUpPr fitToPage="1"/>
  </sheetPr>
  <dimension ref="A1:H38"/>
  <sheetViews>
    <sheetView tabSelected="1" zoomScaleNormal="100" workbookViewId="0">
      <selection activeCell="D6" sqref="D6:E6"/>
    </sheetView>
  </sheetViews>
  <sheetFormatPr defaultRowHeight="15"/>
  <cols>
    <col min="1" max="1" width="47.85546875" customWidth="1"/>
    <col min="2" max="2" width="52.42578125" customWidth="1"/>
    <col min="3" max="3" width="11.42578125" customWidth="1"/>
    <col min="4" max="4" width="14.42578125" customWidth="1"/>
    <col min="5" max="5" width="38.140625" customWidth="1"/>
    <col min="6" max="6" width="36.140625" style="32" customWidth="1"/>
    <col min="7" max="7" width="36.28515625" customWidth="1"/>
    <col min="8" max="8" width="27.28515625" bestFit="1" customWidth="1"/>
  </cols>
  <sheetData>
    <row r="1" spans="1:8" ht="19.5" thickBot="1">
      <c r="A1" s="1" t="s">
        <v>19</v>
      </c>
      <c r="F1"/>
    </row>
    <row r="2" spans="1:8" ht="18" customHeight="1" thickBot="1">
      <c r="A2" s="2"/>
      <c r="B2" s="3"/>
      <c r="C2" s="3"/>
      <c r="D2" s="4"/>
      <c r="E2" s="56" t="s">
        <v>8</v>
      </c>
      <c r="F2" s="56"/>
      <c r="G2" s="2"/>
    </row>
    <row r="3" spans="1:8" ht="24.95" customHeight="1" thickBot="1">
      <c r="A3" s="5" t="s">
        <v>0</v>
      </c>
      <c r="B3" s="2"/>
      <c r="C3" s="2"/>
      <c r="D3" s="57"/>
      <c r="E3" s="57"/>
      <c r="F3" s="2"/>
      <c r="G3" s="2"/>
    </row>
    <row r="4" spans="1:8" ht="26.25" thickBot="1">
      <c r="A4" s="42" t="s">
        <v>20</v>
      </c>
      <c r="B4" s="43" t="s">
        <v>32</v>
      </c>
      <c r="C4" s="43" t="s">
        <v>21</v>
      </c>
      <c r="D4" s="58" t="s">
        <v>25</v>
      </c>
      <c r="E4" s="59"/>
      <c r="F4" s="42" t="s">
        <v>1</v>
      </c>
      <c r="G4" s="38"/>
      <c r="H4" s="39"/>
    </row>
    <row r="5" spans="1:8" ht="15.75" thickBot="1">
      <c r="A5" s="6" t="s">
        <v>30</v>
      </c>
      <c r="B5" s="52"/>
      <c r="C5" s="7">
        <v>55</v>
      </c>
      <c r="D5" s="61"/>
      <c r="E5" s="62"/>
      <c r="F5" s="40">
        <f>(C5*D5)*12</f>
        <v>0</v>
      </c>
      <c r="G5" s="50"/>
      <c r="H5" s="51"/>
    </row>
    <row r="6" spans="1:8" ht="15.75" thickBot="1">
      <c r="A6" s="9" t="s">
        <v>36</v>
      </c>
      <c r="B6" s="53"/>
      <c r="C6" s="6">
        <v>15</v>
      </c>
      <c r="D6" s="61"/>
      <c r="E6" s="62"/>
      <c r="F6" s="40">
        <f>(C6*D6)*12</f>
        <v>0</v>
      </c>
      <c r="G6" s="50"/>
      <c r="H6" s="51"/>
    </row>
    <row r="7" spans="1:8" ht="15.75" thickBot="1">
      <c r="A7" s="6" t="s">
        <v>37</v>
      </c>
      <c r="B7" s="52"/>
      <c r="C7" s="7">
        <v>5</v>
      </c>
      <c r="D7" s="61"/>
      <c r="E7" s="62"/>
      <c r="F7" s="40">
        <f>(C7*D7)*12</f>
        <v>0</v>
      </c>
      <c r="G7" s="50"/>
      <c r="H7" s="51"/>
    </row>
    <row r="8" spans="1:8" ht="15.75" thickBot="1">
      <c r="A8" s="9" t="s">
        <v>22</v>
      </c>
      <c r="B8" s="53"/>
      <c r="C8" s="9">
        <v>15</v>
      </c>
      <c r="D8" s="63"/>
      <c r="E8" s="64"/>
      <c r="F8" s="41">
        <f>(C8*D8)*12</f>
        <v>0</v>
      </c>
      <c r="G8" s="50"/>
      <c r="H8" s="51"/>
    </row>
    <row r="9" spans="1:8" ht="15.75" thickBot="1">
      <c r="A9" s="9" t="s">
        <v>31</v>
      </c>
      <c r="B9" s="52"/>
      <c r="C9" s="9">
        <v>60</v>
      </c>
      <c r="D9" s="63"/>
      <c r="E9" s="73"/>
      <c r="F9" s="41">
        <f>(C9*D9)*12</f>
        <v>0</v>
      </c>
      <c r="G9" s="50"/>
      <c r="H9" s="51"/>
    </row>
    <row r="10" spans="1:8" ht="25.5" customHeight="1" thickBot="1">
      <c r="A10" s="10" t="s">
        <v>16</v>
      </c>
      <c r="B10" s="11"/>
      <c r="C10" s="12"/>
      <c r="D10" s="60"/>
      <c r="E10" s="60"/>
      <c r="F10" s="13">
        <f>SUM(F5:F9)</f>
        <v>0</v>
      </c>
      <c r="G10" s="14"/>
    </row>
    <row r="11" spans="1:8">
      <c r="A11" s="15" t="s">
        <v>24</v>
      </c>
      <c r="B11" s="69" t="s">
        <v>44</v>
      </c>
      <c r="C11" s="69"/>
      <c r="D11" s="70"/>
      <c r="E11" s="16"/>
      <c r="F11" s="14"/>
      <c r="G11" s="14"/>
    </row>
    <row r="12" spans="1:8">
      <c r="A12" s="15"/>
      <c r="B12" s="14"/>
      <c r="C12" s="14"/>
      <c r="D12" s="14"/>
      <c r="E12" s="14"/>
      <c r="F12" s="14"/>
      <c r="G12" s="14"/>
    </row>
    <row r="13" spans="1:8" ht="16.5" thickBot="1">
      <c r="A13" s="17" t="s">
        <v>2</v>
      </c>
      <c r="B13" s="14"/>
      <c r="C13" s="14"/>
      <c r="D13" s="74"/>
      <c r="E13" s="74"/>
      <c r="F13" s="14"/>
      <c r="G13" s="14"/>
    </row>
    <row r="14" spans="1:8" ht="51.75" thickBot="1">
      <c r="A14" s="45" t="s">
        <v>3</v>
      </c>
      <c r="B14" s="43" t="s">
        <v>29</v>
      </c>
      <c r="C14" s="43" t="s">
        <v>43</v>
      </c>
      <c r="D14" s="58" t="s">
        <v>35</v>
      </c>
      <c r="E14" s="59"/>
      <c r="F14" s="44" t="s">
        <v>18</v>
      </c>
      <c r="G14" s="44" t="s">
        <v>4</v>
      </c>
    </row>
    <row r="15" spans="1:8" ht="15.75" thickBot="1">
      <c r="A15" s="9" t="s">
        <v>27</v>
      </c>
      <c r="B15" s="54"/>
      <c r="C15" s="35"/>
      <c r="D15" s="65">
        <v>400000</v>
      </c>
      <c r="E15" s="75"/>
      <c r="F15" s="37"/>
      <c r="G15" s="18">
        <f t="shared" ref="G15:G18" si="0">D15*F15</f>
        <v>0</v>
      </c>
    </row>
    <row r="16" spans="1:8" ht="15.75" thickBot="1">
      <c r="A16" s="9" t="s">
        <v>28</v>
      </c>
      <c r="B16" s="55"/>
      <c r="C16" s="36"/>
      <c r="D16" s="65">
        <v>140000</v>
      </c>
      <c r="E16" s="66"/>
      <c r="F16" s="37"/>
      <c r="G16" s="18">
        <f t="shared" si="0"/>
        <v>0</v>
      </c>
    </row>
    <row r="17" spans="1:7" ht="15.75" thickBot="1">
      <c r="A17" s="9" t="s">
        <v>38</v>
      </c>
      <c r="B17" s="55"/>
      <c r="C17" s="36"/>
      <c r="D17" s="65">
        <v>70000</v>
      </c>
      <c r="E17" s="66"/>
      <c r="F17" s="37"/>
      <c r="G17" s="18">
        <f t="shared" si="0"/>
        <v>0</v>
      </c>
    </row>
    <row r="18" spans="1:7" ht="15.75" thickBot="1">
      <c r="A18" s="9" t="s">
        <v>26</v>
      </c>
      <c r="B18" s="55"/>
      <c r="C18" s="36"/>
      <c r="D18" s="65">
        <v>140000</v>
      </c>
      <c r="E18" s="66"/>
      <c r="F18" s="37"/>
      <c r="G18" s="18">
        <f t="shared" si="0"/>
        <v>0</v>
      </c>
    </row>
    <row r="19" spans="1:7" ht="15.75" thickBot="1">
      <c r="A19" s="8" t="s">
        <v>34</v>
      </c>
      <c r="B19" s="52"/>
      <c r="C19" s="36"/>
      <c r="D19" s="65">
        <v>140000</v>
      </c>
      <c r="E19" s="66"/>
      <c r="F19" s="37"/>
      <c r="G19" s="18">
        <f t="shared" ref="G19" si="1">D19*F19</f>
        <v>0</v>
      </c>
    </row>
    <row r="20" spans="1:7" ht="15.75" thickBot="1">
      <c r="A20" s="8" t="s">
        <v>33</v>
      </c>
      <c r="B20" s="52"/>
      <c r="C20" s="36"/>
      <c r="D20" s="65">
        <v>100000</v>
      </c>
      <c r="E20" s="66"/>
      <c r="F20" s="37"/>
      <c r="G20" s="18">
        <f t="shared" ref="G20" si="2">D20*F20</f>
        <v>0</v>
      </c>
    </row>
    <row r="21" spans="1:7" ht="24.95" customHeight="1" thickBot="1">
      <c r="A21" s="8" t="s">
        <v>17</v>
      </c>
      <c r="B21" s="11"/>
      <c r="C21" s="11"/>
      <c r="D21" s="76"/>
      <c r="E21" s="76"/>
      <c r="F21" s="19"/>
      <c r="G21" s="46">
        <f>SUM(G15:G20)</f>
        <v>0</v>
      </c>
    </row>
    <row r="22" spans="1:7" ht="15.75" thickBot="1">
      <c r="A22" s="14"/>
      <c r="B22" s="3"/>
      <c r="C22" s="14"/>
      <c r="D22" s="77"/>
      <c r="E22" s="77"/>
      <c r="F22" s="14"/>
      <c r="G22" s="14"/>
    </row>
    <row r="23" spans="1:7" ht="45" customHeight="1" thickBot="1">
      <c r="A23" s="47" t="s">
        <v>5</v>
      </c>
      <c r="B23" s="20">
        <f>F10</f>
        <v>0</v>
      </c>
      <c r="C23" s="14"/>
      <c r="D23" s="67" t="s">
        <v>44</v>
      </c>
      <c r="E23" s="67"/>
      <c r="F23" s="68"/>
      <c r="G23" s="14"/>
    </row>
    <row r="24" spans="1:7" ht="45" customHeight="1" thickBot="1">
      <c r="A24" s="48" t="s">
        <v>6</v>
      </c>
      <c r="B24" s="22">
        <f>G21</f>
        <v>0</v>
      </c>
      <c r="C24" s="14"/>
      <c r="D24" s="71" t="s">
        <v>45</v>
      </c>
      <c r="E24" s="71"/>
      <c r="F24" s="72"/>
      <c r="G24" s="14"/>
    </row>
    <row r="25" spans="1:7" ht="32.25" thickBot="1">
      <c r="A25" s="23" t="s">
        <v>7</v>
      </c>
      <c r="B25" s="24">
        <f>SUM(B23:B24)</f>
        <v>0</v>
      </c>
      <c r="C25" s="81"/>
      <c r="D25" s="82"/>
      <c r="E25" s="82"/>
      <c r="F25" s="82"/>
      <c r="G25" s="14"/>
    </row>
    <row r="26" spans="1:7" ht="15.75" thickBot="1">
      <c r="A26" s="14"/>
      <c r="B26" s="25"/>
      <c r="C26" s="14"/>
      <c r="D26" s="77"/>
      <c r="E26" s="77"/>
      <c r="F26" s="14"/>
      <c r="G26" s="14"/>
    </row>
    <row r="27" spans="1:7" ht="15.75" thickBot="1">
      <c r="A27" s="9" t="s">
        <v>9</v>
      </c>
      <c r="B27" s="26"/>
      <c r="C27" s="14"/>
      <c r="D27" s="83" t="s">
        <v>40</v>
      </c>
      <c r="E27" s="83"/>
      <c r="F27" s="49"/>
      <c r="G27" s="14"/>
    </row>
    <row r="28" spans="1:7" ht="15.75" thickBot="1">
      <c r="A28" s="21" t="s">
        <v>46</v>
      </c>
      <c r="B28" s="27">
        <f>F10*1.21</f>
        <v>0</v>
      </c>
      <c r="C28" s="14"/>
      <c r="D28" s="83" t="s">
        <v>39</v>
      </c>
      <c r="E28" s="83"/>
      <c r="F28" s="49"/>
      <c r="G28" s="14"/>
    </row>
    <row r="29" spans="1:7" ht="15.75" thickBot="1">
      <c r="A29" s="21" t="s">
        <v>47</v>
      </c>
      <c r="B29" s="27">
        <f>G21*1.09</f>
        <v>0</v>
      </c>
      <c r="C29" s="14"/>
      <c r="D29" s="83" t="s">
        <v>41</v>
      </c>
      <c r="E29" s="83"/>
      <c r="F29" s="49"/>
      <c r="G29" s="14"/>
    </row>
    <row r="30" spans="1:7" ht="15.75" thickBot="1">
      <c r="A30" s="21" t="s">
        <v>10</v>
      </c>
      <c r="B30" s="28">
        <f>SUM(B28:B29)</f>
        <v>0</v>
      </c>
      <c r="C30" s="14"/>
      <c r="D30" s="83" t="s">
        <v>42</v>
      </c>
      <c r="E30" s="83"/>
      <c r="F30" s="49"/>
      <c r="G30" s="14"/>
    </row>
    <row r="31" spans="1:7">
      <c r="A31" s="29"/>
      <c r="B31" s="29"/>
      <c r="C31" s="29"/>
      <c r="F31" s="29"/>
      <c r="G31" s="29"/>
    </row>
    <row r="32" spans="1:7" ht="15.75" thickBot="1">
      <c r="A32" s="30"/>
      <c r="F32"/>
    </row>
    <row r="33" spans="1:4" ht="24.95" customHeight="1" thickBot="1">
      <c r="A33" s="31" t="s">
        <v>11</v>
      </c>
      <c r="B33" s="78"/>
      <c r="C33" s="79"/>
      <c r="D33" s="80"/>
    </row>
    <row r="34" spans="1:4" ht="24.95" customHeight="1" thickBot="1">
      <c r="A34" s="33" t="s">
        <v>12</v>
      </c>
      <c r="B34" s="78"/>
      <c r="C34" s="79"/>
      <c r="D34" s="80"/>
    </row>
    <row r="35" spans="1:4" ht="24.95" customHeight="1" thickBot="1">
      <c r="A35" s="33" t="s">
        <v>13</v>
      </c>
      <c r="B35" s="78"/>
      <c r="C35" s="79"/>
      <c r="D35" s="80"/>
    </row>
    <row r="36" spans="1:4" ht="15.75" thickBot="1">
      <c r="A36" s="34" t="s">
        <v>23</v>
      </c>
      <c r="B36" s="78"/>
      <c r="C36" s="79"/>
      <c r="D36" s="80"/>
    </row>
    <row r="37" spans="1:4" ht="24.95" customHeight="1" thickBot="1">
      <c r="A37" s="34" t="s">
        <v>14</v>
      </c>
      <c r="B37" s="84"/>
      <c r="C37" s="85"/>
      <c r="D37" s="86"/>
    </row>
    <row r="38" spans="1:4" ht="50.1" customHeight="1" thickBot="1">
      <c r="A38" s="34" t="s">
        <v>15</v>
      </c>
      <c r="B38" s="78"/>
      <c r="C38" s="79"/>
      <c r="D38" s="80"/>
    </row>
  </sheetData>
  <sheetProtection algorithmName="SHA-512" hashValue="AZ69TnnvREHlTxnlM/zeNKrLxziSrF72A+H6mM94e825jm6fqwFFJ+7UZ6sGQNMEDjJB9NPq++Qt0x1hUTGwrA==" saltValue="hR0ZZB6eoRs9lPdTspyTRg==" spinCount="100000" sheet="1" selectLockedCells="1"/>
  <mergeCells count="34">
    <mergeCell ref="B38:D38"/>
    <mergeCell ref="C25:F25"/>
    <mergeCell ref="D26:E26"/>
    <mergeCell ref="D27:E27"/>
    <mergeCell ref="D28:E28"/>
    <mergeCell ref="D30:E30"/>
    <mergeCell ref="D29:E29"/>
    <mergeCell ref="B33:D33"/>
    <mergeCell ref="B34:D34"/>
    <mergeCell ref="B35:D35"/>
    <mergeCell ref="B36:D36"/>
    <mergeCell ref="B37:D37"/>
    <mergeCell ref="D20:E20"/>
    <mergeCell ref="D23:F23"/>
    <mergeCell ref="D7:E7"/>
    <mergeCell ref="B11:D11"/>
    <mergeCell ref="D24:F24"/>
    <mergeCell ref="D9:E9"/>
    <mergeCell ref="D13:E13"/>
    <mergeCell ref="D14:E14"/>
    <mergeCell ref="D15:E15"/>
    <mergeCell ref="D21:E21"/>
    <mergeCell ref="D22:E22"/>
    <mergeCell ref="D18:E18"/>
    <mergeCell ref="D16:E16"/>
    <mergeCell ref="D17:E17"/>
    <mergeCell ref="D19:E19"/>
    <mergeCell ref="E2:F2"/>
    <mergeCell ref="D3:E3"/>
    <mergeCell ref="D4:E4"/>
    <mergeCell ref="D10:E10"/>
    <mergeCell ref="D5:E5"/>
    <mergeCell ref="D8:E8"/>
    <mergeCell ref="D6:E6"/>
  </mergeCells>
  <dataValidations count="1">
    <dataValidation type="list" allowBlank="1" showInputMessage="1" showErrorMessage="1" sqref="H5:H9" xr:uid="{A656FFED-02ED-4018-8E1C-63C777BA0196}">
      <formula1>#REF!</formula1>
    </dataValidation>
  </dataValidation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Prijzenblad!_Toc22559190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Prummel</dc:creator>
  <cp:lastModifiedBy>Sebastiaan van Wakeren</cp:lastModifiedBy>
  <cp:lastPrinted>2026-09-14T07:48:38Z</cp:lastPrinted>
  <dcterms:created xsi:type="dcterms:W3CDTF">2019-11-12T10:08:47Z</dcterms:created>
  <dcterms:modified xsi:type="dcterms:W3CDTF">2026-09-14T07:58:47Z</dcterms:modified>
</cp:coreProperties>
</file>