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A0871117\Downloads\"/>
    </mc:Choice>
  </mc:AlternateContent>
  <xr:revisionPtr revIDLastSave="0" documentId="13_ncr:1_{8FBB877C-337E-4598-B8B4-898A8635CC18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pecificatie verzekerde locatie" sheetId="4" r:id="rId1"/>
  </sheets>
  <definedNames>
    <definedName name="_xlnm.Print_Area" localSheetId="0">'specificatie verzekerde locatie'!$A$1:$U$29</definedName>
    <definedName name="_xlnm.Print_Titles" localSheetId="0">'specificatie verzekerde locatie'!$1:$19</definedName>
    <definedName name="renewaldate" localSheetId="0">'specificatie verzekerde locatie'!#REF!</definedName>
    <definedName name="renewal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4" l="1"/>
  <c r="L25" i="4"/>
  <c r="L23" i="4"/>
  <c r="J25" i="4"/>
  <c r="J24" i="4"/>
  <c r="M25" i="4" l="1"/>
  <c r="M24" i="4"/>
  <c r="M23" i="4" l="1"/>
  <c r="M22" i="4"/>
  <c r="L29" i="4" l="1"/>
  <c r="G29" i="4"/>
  <c r="H29" i="4"/>
  <c r="B13" i="4" l="1"/>
  <c r="J29" i="4"/>
  <c r="B12" i="4" s="1"/>
  <c r="B15" i="4" s="1"/>
  <c r="K29" i="4"/>
  <c r="I29" i="4"/>
  <c r="M29" i="4" l="1"/>
</calcChain>
</file>

<file path=xl/sharedStrings.xml><?xml version="1.0" encoding="utf-8"?>
<sst xmlns="http://schemas.openxmlformats.org/spreadsheetml/2006/main" count="88" uniqueCount="56">
  <si>
    <t>Netherlands</t>
  </si>
  <si>
    <t>EUR</t>
  </si>
  <si>
    <t>Verzekeringnemer</t>
  </si>
  <si>
    <t>Valuta</t>
  </si>
  <si>
    <t>Land</t>
  </si>
  <si>
    <t>Adres</t>
  </si>
  <si>
    <t>Gebouwen</t>
  </si>
  <si>
    <t>Inventaris</t>
  </si>
  <si>
    <t>Totalen</t>
  </si>
  <si>
    <t>Verzekerde bedragen:</t>
  </si>
  <si>
    <t>- gebouwen</t>
  </si>
  <si>
    <t>- inventaris</t>
  </si>
  <si>
    <t>totaal verzekerd bedrag</t>
  </si>
  <si>
    <t>Bestemming</t>
  </si>
  <si>
    <t>taxatie</t>
  </si>
  <si>
    <t>gebouwen</t>
  </si>
  <si>
    <t>inventaris</t>
  </si>
  <si>
    <t xml:space="preserve">Totaal </t>
  </si>
  <si>
    <t>Plaats</t>
  </si>
  <si>
    <t>Postcode</t>
  </si>
  <si>
    <t>Algemene Gegevens</t>
  </si>
  <si>
    <t>Verzekerde bedragen</t>
  </si>
  <si>
    <t>Specificatie t.b.v. Brandverzekering Stichting Hout- en Meubileringscollege</t>
  </si>
  <si>
    <t>Stichting Hout- en Meubileringscollege</t>
  </si>
  <si>
    <t>Vnabnummer: 604.611.302</t>
  </si>
  <si>
    <t>Rotterdam</t>
  </si>
  <si>
    <t>Erasmuspad 10</t>
  </si>
  <si>
    <t>3052 KP</t>
  </si>
  <si>
    <t>getaxeerde bedragen</t>
  </si>
  <si>
    <t>Amsterdam</t>
  </si>
  <si>
    <t>1043 HR</t>
  </si>
  <si>
    <t>verzekerde bedragen</t>
  </si>
  <si>
    <t>Arlandaweg 98 en 173-175</t>
  </si>
  <si>
    <t>Polisnummer: B0100130678</t>
  </si>
  <si>
    <t>alle locaties</t>
  </si>
  <si>
    <t>Asbest in gebouw ja/nee</t>
  </si>
  <si>
    <t>Omheind met hekwerken ja/nee</t>
  </si>
  <si>
    <t>Zonnepanelen aanwezig ja/nee</t>
  </si>
  <si>
    <t>Inbraakmeldinstallatie met doormelding ja/nee</t>
  </si>
  <si>
    <t>Brandmeldinstallatie met doormelding ja/nee</t>
  </si>
  <si>
    <t>Sprinkler-installatie met doorvermelding ja/nee</t>
  </si>
  <si>
    <t>Leegstand ja/nee</t>
  </si>
  <si>
    <t>Indien leegstand: vorm van toezicht aanwezig ja/nee</t>
  </si>
  <si>
    <t>Nee</t>
  </si>
  <si>
    <t>Ja</t>
  </si>
  <si>
    <t>Ja (gedeeltelijk. Het schoolplein aan de voorzijde is omheind)</t>
  </si>
  <si>
    <t xml:space="preserve">Ja </t>
  </si>
  <si>
    <t>Ja, gedeeltelijke BMI met doormelding naar particuliere alarm centrale</t>
  </si>
  <si>
    <t>Ja, achterzijde</t>
  </si>
  <si>
    <t>1-1-2024</t>
  </si>
  <si>
    <t>Arlandaweg 98  173-175</t>
  </si>
  <si>
    <t>Arlandaweg 98 173-175</t>
  </si>
  <si>
    <t>Stand: 1-1-2026</t>
  </si>
  <si>
    <t>1-1-2026</t>
  </si>
  <si>
    <t>Gebouwen/Huurdersbelang</t>
  </si>
  <si>
    <t>Risico informatie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</si>
</sst>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EUR&quot;\ * #,##0.00_-;_-&quot;EUR&quot;\ * #,##0.00\-;_-&quot;EUR&quot;\ * &quot;-&quot;??_-;_-@_-"/>
    <numFmt numFmtId="165" formatCode="_(* #,##0.00_);_(* \(#,##0.00\);_(* &quot;-&quot;??_);_(@_)"/>
    <numFmt numFmtId="166" formatCode="#,##0.00_-"/>
    <numFmt numFmtId="167" formatCode="#,##0.0000_-"/>
    <numFmt numFmtId="168" formatCode="#,##0.00_ ;\-#,##0.00\ "/>
    <numFmt numFmtId="169" formatCode="_ [$EUR]\ * #,##0.00_ ;_ [$EUR]\ * \-#,##0.00_ ;_ [$EUR]\ * &quot;-&quot;??_ ;_ @_ "/>
    <numFmt numFmtId="170" formatCode="_-* #,##0.00_-;_-* #,##0.00\-;_-* &quot;-&quot;??_-;_-@_-"/>
    <numFmt numFmtId="171" formatCode="_(&quot;€&quot;\ * #,##0.00_);_(&quot;€&quot;\ * \(#,##0.00\);_(&quot;€&quot;\ * &quot;-&quot;??_);_(@_)"/>
  </numFmts>
  <fonts count="1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58"/>
      <name val="Arial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b/>
      <i/>
      <sz val="10"/>
      <color indexed="8"/>
      <name val="Univers (W1)"/>
      <family val="2"/>
    </font>
    <font>
      <sz val="8"/>
      <color indexed="8"/>
      <name val="Univers (W1)"/>
      <family val="2"/>
    </font>
    <font>
      <b/>
      <sz val="14"/>
      <color indexed="8"/>
      <name val="Univers (W1)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9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166" fontId="0" fillId="0" borderId="0" xfId="0" applyNumberFormat="1" applyAlignment="1">
      <alignment horizontal="left"/>
    </xf>
    <xf numFmtId="167" fontId="0" fillId="0" borderId="0" xfId="0" applyNumberFormat="1" applyAlignment="1">
      <alignment horizontal="center"/>
    </xf>
    <xf numFmtId="0" fontId="4" fillId="0" borderId="0" xfId="0" applyFont="1"/>
    <xf numFmtId="166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7" fillId="0" borderId="2" xfId="0" applyFont="1" applyBorder="1"/>
    <xf numFmtId="166" fontId="7" fillId="0" borderId="2" xfId="0" applyNumberFormat="1" applyFont="1" applyBorder="1"/>
    <xf numFmtId="0" fontId="7" fillId="0" borderId="2" xfId="0" applyFont="1" applyBorder="1" applyAlignment="1">
      <alignment horizontal="center"/>
    </xf>
    <xf numFmtId="164" fontId="7" fillId="0" borderId="2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left"/>
    </xf>
    <xf numFmtId="164" fontId="7" fillId="0" borderId="3" xfId="0" applyNumberFormat="1" applyFont="1" applyBorder="1" applyAlignment="1">
      <alignment horizontal="right"/>
    </xf>
    <xf numFmtId="0" fontId="6" fillId="2" borderId="3" xfId="0" applyFont="1" applyFill="1" applyBorder="1" applyAlignment="1">
      <alignment horizontal="left"/>
    </xf>
    <xf numFmtId="164" fontId="7" fillId="0" borderId="0" xfId="0" applyNumberFormat="1" applyFont="1"/>
    <xf numFmtId="164" fontId="8" fillId="3" borderId="4" xfId="0" applyNumberFormat="1" applyFont="1" applyFill="1" applyBorder="1" applyAlignment="1">
      <alignment horizontal="center"/>
    </xf>
    <xf numFmtId="166" fontId="7" fillId="0" borderId="0" xfId="0" applyNumberFormat="1" applyFont="1"/>
    <xf numFmtId="0" fontId="6" fillId="0" borderId="0" xfId="0" applyFont="1"/>
    <xf numFmtId="168" fontId="7" fillId="0" borderId="0" xfId="0" applyNumberFormat="1" applyFont="1"/>
    <xf numFmtId="164" fontId="7" fillId="0" borderId="0" xfId="0" applyNumberFormat="1" applyFont="1" applyAlignment="1">
      <alignment horizontal="left"/>
    </xf>
    <xf numFmtId="49" fontId="6" fillId="0" borderId="0" xfId="0" applyNumberFormat="1" applyFont="1"/>
    <xf numFmtId="0" fontId="7" fillId="0" borderId="0" xfId="0" applyFont="1" applyAlignment="1">
      <alignment horizontal="left"/>
    </xf>
    <xf numFmtId="0" fontId="8" fillId="3" borderId="4" xfId="0" applyFont="1" applyFill="1" applyBorder="1" applyAlignment="1">
      <alignment horizontal="center"/>
    </xf>
    <xf numFmtId="0" fontId="6" fillId="0" borderId="5" xfId="0" applyFont="1" applyBorder="1"/>
    <xf numFmtId="0" fontId="8" fillId="3" borderId="4" xfId="0" applyFont="1" applyFill="1" applyBorder="1"/>
    <xf numFmtId="0" fontId="7" fillId="0" borderId="5" xfId="0" applyFont="1" applyBorder="1"/>
    <xf numFmtId="0" fontId="8" fillId="3" borderId="6" xfId="0" applyFont="1" applyFill="1" applyBorder="1"/>
    <xf numFmtId="0" fontId="8" fillId="3" borderId="6" xfId="0" applyFont="1" applyFill="1" applyBorder="1" applyAlignment="1">
      <alignment horizontal="center"/>
    </xf>
    <xf numFmtId="164" fontId="8" fillId="3" borderId="6" xfId="0" applyNumberFormat="1" applyFont="1" applyFill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8" fillId="3" borderId="7" xfId="0" applyFont="1" applyFill="1" applyBorder="1"/>
    <xf numFmtId="0" fontId="7" fillId="0" borderId="3" xfId="0" applyFont="1" applyBorder="1"/>
    <xf numFmtId="0" fontId="7" fillId="0" borderId="3" xfId="0" applyFont="1" applyBorder="1" applyAlignment="1">
      <alignment horizontal="left" vertical="top" wrapText="1"/>
    </xf>
    <xf numFmtId="1" fontId="9" fillId="4" borderId="0" xfId="1" applyNumberFormat="1" applyFont="1" applyFill="1" applyBorder="1" applyAlignment="1" applyProtection="1">
      <alignment horizontal="left" vertical="top"/>
      <protection locked="0"/>
    </xf>
    <xf numFmtId="0" fontId="10" fillId="4" borderId="0" xfId="0" applyFont="1" applyFill="1" applyAlignment="1" applyProtection="1">
      <alignment horizontal="left" vertical="top"/>
      <protection locked="0"/>
    </xf>
    <xf numFmtId="0" fontId="10" fillId="4" borderId="0" xfId="0" applyFont="1" applyFill="1" applyAlignment="1" applyProtection="1">
      <alignment horizontal="center" vertical="top"/>
      <protection locked="0"/>
    </xf>
    <xf numFmtId="165" fontId="9" fillId="4" borderId="0" xfId="1" quotePrefix="1" applyFont="1" applyFill="1" applyBorder="1" applyAlignment="1" applyProtection="1">
      <alignment horizontal="left" vertical="top"/>
      <protection locked="0"/>
    </xf>
    <xf numFmtId="165" fontId="11" fillId="4" borderId="0" xfId="1" applyFont="1" applyFill="1" applyBorder="1" applyAlignment="1" applyProtection="1">
      <alignment horizontal="left" vertical="top" wrapText="1"/>
      <protection locked="0"/>
    </xf>
    <xf numFmtId="164" fontId="0" fillId="4" borderId="0" xfId="0" applyNumberFormat="1" applyFill="1" applyAlignment="1">
      <alignment horizontal="right"/>
    </xf>
    <xf numFmtId="1" fontId="9" fillId="4" borderId="8" xfId="1" quotePrefix="1" applyNumberFormat="1" applyFont="1" applyFill="1" applyBorder="1" applyAlignment="1" applyProtection="1">
      <alignment horizontal="left" vertical="top"/>
      <protection locked="0"/>
    </xf>
    <xf numFmtId="0" fontId="10" fillId="4" borderId="8" xfId="0" applyFont="1" applyFill="1" applyBorder="1" applyAlignment="1" applyProtection="1">
      <alignment horizontal="left" vertical="top"/>
      <protection locked="0"/>
    </xf>
    <xf numFmtId="0" fontId="10" fillId="4" borderId="8" xfId="0" applyFont="1" applyFill="1" applyBorder="1" applyAlignment="1" applyProtection="1">
      <alignment horizontal="center" vertical="top"/>
      <protection locked="0"/>
    </xf>
    <xf numFmtId="165" fontId="12" fillId="4" borderId="8" xfId="1" quotePrefix="1" applyFont="1" applyFill="1" applyBorder="1" applyAlignment="1" applyProtection="1">
      <alignment horizontal="left" vertical="top"/>
      <protection locked="0"/>
    </xf>
    <xf numFmtId="1" fontId="13" fillId="4" borderId="8" xfId="1" quotePrefix="1" applyNumberFormat="1" applyFont="1" applyFill="1" applyBorder="1" applyAlignment="1" applyProtection="1">
      <alignment horizontal="left" vertical="top" wrapText="1"/>
      <protection locked="0"/>
    </xf>
    <xf numFmtId="164" fontId="0" fillId="4" borderId="8" xfId="0" applyNumberFormat="1" applyFill="1" applyBorder="1" applyAlignment="1">
      <alignment horizontal="right"/>
    </xf>
    <xf numFmtId="1" fontId="14" fillId="4" borderId="0" xfId="1" applyNumberFormat="1" applyFont="1" applyFill="1" applyBorder="1" applyAlignment="1" applyProtection="1">
      <alignment horizontal="left" vertical="top"/>
      <protection locked="0"/>
    </xf>
    <xf numFmtId="1" fontId="14" fillId="4" borderId="8" xfId="1" quotePrefix="1" applyNumberFormat="1" applyFont="1" applyFill="1" applyBorder="1" applyAlignment="1" applyProtection="1">
      <alignment horizontal="left" vertical="top"/>
      <protection locked="0"/>
    </xf>
    <xf numFmtId="0" fontId="7" fillId="0" borderId="3" xfId="0" applyFont="1" applyBorder="1" applyAlignment="1">
      <alignment horizontal="left" vertical="top"/>
    </xf>
    <xf numFmtId="0" fontId="6" fillId="5" borderId="0" xfId="0" applyFont="1" applyFill="1"/>
    <xf numFmtId="49" fontId="6" fillId="5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4" fontId="6" fillId="5" borderId="0" xfId="0" applyNumberFormat="1" applyFont="1" applyFill="1" applyAlignment="1">
      <alignment horizontal="right"/>
    </xf>
    <xf numFmtId="164" fontId="6" fillId="5" borderId="9" xfId="0" applyNumberFormat="1" applyFont="1" applyFill="1" applyBorder="1" applyAlignment="1">
      <alignment horizontal="right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164" fontId="6" fillId="2" borderId="12" xfId="0" applyNumberFormat="1" applyFont="1" applyFill="1" applyBorder="1" applyAlignment="1">
      <alignment horizontal="right"/>
    </xf>
    <xf numFmtId="0" fontId="7" fillId="0" borderId="3" xfId="0" applyFont="1" applyBorder="1" applyAlignment="1">
      <alignment vertical="top"/>
    </xf>
    <xf numFmtId="14" fontId="7" fillId="0" borderId="3" xfId="0" applyNumberFormat="1" applyFont="1" applyBorder="1" applyAlignment="1">
      <alignment horizontal="center" vertical="top"/>
    </xf>
    <xf numFmtId="164" fontId="7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center"/>
    </xf>
    <xf numFmtId="0" fontId="0" fillId="0" borderId="3" xfId="0" applyBorder="1"/>
    <xf numFmtId="164" fontId="8" fillId="3" borderId="10" xfId="0" applyNumberFormat="1" applyFont="1" applyFill="1" applyBorder="1" applyAlignment="1">
      <alignment horizontal="center"/>
    </xf>
    <xf numFmtId="164" fontId="8" fillId="3" borderId="1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3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14" fontId="8" fillId="3" borderId="6" xfId="0" applyNumberFormat="1" applyFont="1" applyFill="1" applyBorder="1" applyAlignment="1">
      <alignment horizontal="center"/>
    </xf>
    <xf numFmtId="49" fontId="8" fillId="3" borderId="6" xfId="0" applyNumberFormat="1" applyFont="1" applyFill="1" applyBorder="1" applyAlignment="1">
      <alignment horizontal="center"/>
    </xf>
    <xf numFmtId="49" fontId="8" fillId="3" borderId="11" xfId="0" applyNumberFormat="1" applyFont="1" applyFill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9" fontId="7" fillId="0" borderId="3" xfId="0" applyNumberFormat="1" applyFont="1" applyBorder="1"/>
    <xf numFmtId="169" fontId="7" fillId="0" borderId="3" xfId="0" applyNumberFormat="1" applyFont="1" applyBorder="1" applyAlignment="1">
      <alignment vertical="top"/>
    </xf>
    <xf numFmtId="169" fontId="7" fillId="6" borderId="3" xfId="0" applyNumberFormat="1" applyFont="1" applyFill="1" applyBorder="1"/>
    <xf numFmtId="164" fontId="7" fillId="6" borderId="3" xfId="0" applyNumberFormat="1" applyFont="1" applyFill="1" applyBorder="1" applyAlignment="1">
      <alignment horizontal="right"/>
    </xf>
    <xf numFmtId="164" fontId="6" fillId="5" borderId="20" xfId="0" applyNumberFormat="1" applyFont="1" applyFill="1" applyBorder="1" applyAlignment="1">
      <alignment horizontal="right"/>
    </xf>
    <xf numFmtId="164" fontId="6" fillId="5" borderId="21" xfId="0" applyNumberFormat="1" applyFont="1" applyFill="1" applyBorder="1" applyAlignment="1">
      <alignment horizontal="right"/>
    </xf>
    <xf numFmtId="0" fontId="15" fillId="0" borderId="14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18" xfId="0" applyFont="1" applyBorder="1" applyAlignment="1">
      <alignment wrapText="1"/>
    </xf>
    <xf numFmtId="0" fontId="15" fillId="0" borderId="15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15" fillId="0" borderId="19" xfId="0" applyFont="1" applyBorder="1" applyAlignment="1">
      <alignment wrapText="1"/>
    </xf>
    <xf numFmtId="164" fontId="15" fillId="0" borderId="13" xfId="0" applyNumberFormat="1" applyFont="1" applyBorder="1" applyAlignment="1">
      <alignment horizontal="center" wrapText="1"/>
    </xf>
    <xf numFmtId="164" fontId="15" fillId="0" borderId="12" xfId="0" applyNumberFormat="1" applyFont="1" applyBorder="1" applyAlignment="1">
      <alignment horizontal="center" wrapText="1"/>
    </xf>
    <xf numFmtId="164" fontId="15" fillId="0" borderId="17" xfId="0" applyNumberFormat="1" applyFont="1" applyBorder="1" applyAlignment="1">
      <alignment horizontal="center" wrapText="1"/>
    </xf>
  </cellXfs>
  <cellStyles count="14">
    <cellStyle name="Comma" xfId="1" builtinId="3"/>
    <cellStyle name="Comma 2" xfId="4" xr:uid="{E557FA2E-D390-4698-9D6E-CE9E193E056C}"/>
    <cellStyle name="Comma 2 2" xfId="13" xr:uid="{02D45607-8033-41A0-A185-CD1F3414C26E}"/>
    <cellStyle name="Comma 3" xfId="6" xr:uid="{96E20AB3-337D-4E05-A623-EC72BCE9C763}"/>
    <cellStyle name="Currency 2" xfId="10" xr:uid="{F6BC5AFC-3EFB-4E74-B9EE-DDADE24A3F04}"/>
    <cellStyle name="Currency 3" xfId="12" xr:uid="{576994B0-151F-4461-B094-4F3CF48AF1FD}"/>
    <cellStyle name="Currency 4" xfId="9" xr:uid="{FFE993D0-F5F9-4895-99C3-FF2A5F32BD9A}"/>
    <cellStyle name="Normal" xfId="0" builtinId="0"/>
    <cellStyle name="Normal 2" xfId="3" xr:uid="{656B910B-4FE1-4C65-A256-1A60529BFDBA}"/>
    <cellStyle name="Normal 2 2" xfId="11" xr:uid="{B2059827-5CE5-40A6-88C3-EE8C5EE86DD6}"/>
    <cellStyle name="Normal 3" xfId="5" xr:uid="{E950AA1D-8ABF-418C-8823-541C1BDC3971}"/>
    <cellStyle name="Normal 4" xfId="7" xr:uid="{B882CA63-F536-4C65-ABEB-415FC93C9271}"/>
    <cellStyle name="Normal 5" xfId="2" xr:uid="{C599210B-077F-4AD1-A7A1-F6ED11BEA928}"/>
    <cellStyle name="Percent 2" xfId="8" xr:uid="{96FF65B2-A1C2-4852-AFD6-373AC7F657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5"/>
  <sheetViews>
    <sheetView tabSelected="1" zoomScale="75" zoomScaleNormal="75" workbookViewId="0">
      <selection activeCell="P8" sqref="P8"/>
    </sheetView>
  </sheetViews>
  <sheetFormatPr defaultRowHeight="12.5"/>
  <cols>
    <col min="1" max="1" width="27.90625" customWidth="1"/>
    <col min="2" max="2" width="50.453125" customWidth="1"/>
    <col min="3" max="3" width="12.54296875" customWidth="1"/>
    <col min="4" max="4" width="45.6328125" hidden="1" customWidth="1"/>
    <col min="5" max="5" width="15.6328125" style="2" customWidth="1"/>
    <col min="6" max="6" width="24.6328125" style="2" customWidth="1"/>
    <col min="7" max="7" width="24.90625" style="10" hidden="1" customWidth="1"/>
    <col min="8" max="8" width="26.54296875" style="10" hidden="1" customWidth="1"/>
    <col min="9" max="9" width="33.54296875" style="10" hidden="1" customWidth="1"/>
    <col min="10" max="10" width="33.54296875" style="10" bestFit="1" customWidth="1"/>
    <col min="11" max="11" width="26.453125" style="10" hidden="1" customWidth="1"/>
    <col min="12" max="13" width="24.453125" style="10" customWidth="1"/>
    <col min="14" max="14" width="20.36328125" style="2" customWidth="1"/>
    <col min="15" max="15" width="14.36328125" customWidth="1"/>
    <col min="16" max="16" width="14.6328125" customWidth="1"/>
    <col min="17" max="17" width="15.6328125" customWidth="1"/>
    <col min="18" max="20" width="14.453125" customWidth="1"/>
    <col min="21" max="21" width="18.36328125" customWidth="1"/>
  </cols>
  <sheetData>
    <row r="1" spans="1:13" ht="18">
      <c r="A1" s="54" t="s">
        <v>22</v>
      </c>
      <c r="B1" s="42"/>
      <c r="C1" s="43"/>
      <c r="D1" s="44"/>
      <c r="E1" s="45"/>
      <c r="F1" s="46"/>
      <c r="G1" s="47"/>
      <c r="H1" s="47"/>
      <c r="I1" s="47"/>
      <c r="J1" s="47"/>
      <c r="K1" s="47"/>
      <c r="L1" s="47"/>
      <c r="M1" s="47"/>
    </row>
    <row r="2" spans="1:13" ht="18">
      <c r="A2" s="54" t="s">
        <v>33</v>
      </c>
      <c r="B2" s="42"/>
      <c r="C2" s="43"/>
      <c r="D2" s="44"/>
      <c r="E2" s="45"/>
      <c r="F2" s="46"/>
      <c r="G2" s="47"/>
      <c r="H2" s="47"/>
      <c r="I2" s="47"/>
      <c r="J2" s="47"/>
      <c r="K2" s="47"/>
      <c r="L2" s="47"/>
      <c r="M2" s="47"/>
    </row>
    <row r="3" spans="1:13" ht="18">
      <c r="A3" s="54" t="s">
        <v>24</v>
      </c>
      <c r="B3" s="42"/>
      <c r="C3" s="43"/>
      <c r="D3" s="44"/>
      <c r="E3" s="45"/>
      <c r="F3" s="46"/>
      <c r="G3" s="47"/>
      <c r="H3" s="47"/>
      <c r="I3" s="47"/>
      <c r="J3" s="47"/>
      <c r="K3" s="47"/>
      <c r="L3" s="47"/>
      <c r="M3" s="47"/>
    </row>
    <row r="4" spans="1:13" ht="18.5" thickBot="1">
      <c r="A4" s="55" t="s">
        <v>52</v>
      </c>
      <c r="B4" s="48"/>
      <c r="C4" s="49"/>
      <c r="D4" s="50"/>
      <c r="E4" s="51"/>
      <c r="F4" s="52"/>
      <c r="G4" s="53"/>
      <c r="H4" s="53"/>
      <c r="I4" s="53"/>
      <c r="J4" s="53"/>
      <c r="K4" s="53"/>
      <c r="L4" s="53"/>
      <c r="M4" s="53"/>
    </row>
    <row r="5" spans="1:13" ht="13" thickTop="1">
      <c r="B5" s="1"/>
      <c r="C5" s="1"/>
      <c r="D5" s="1"/>
    </row>
    <row r="6" spans="1:13" ht="15.5">
      <c r="A6" s="26" t="s">
        <v>2</v>
      </c>
      <c r="B6" s="30" t="s">
        <v>23</v>
      </c>
      <c r="C6" s="30"/>
      <c r="D6" s="8"/>
    </row>
    <row r="7" spans="1:13" ht="15.5">
      <c r="A7" s="26"/>
      <c r="B7" s="25"/>
      <c r="C7" s="25"/>
      <c r="D7" s="1"/>
      <c r="E7" s="9"/>
      <c r="F7" s="9"/>
      <c r="G7" s="11"/>
      <c r="H7" s="11"/>
      <c r="I7" s="11"/>
      <c r="J7" s="11"/>
    </row>
    <row r="8" spans="1:13" ht="15.5">
      <c r="A8" s="26" t="s">
        <v>4</v>
      </c>
      <c r="B8" s="16" t="s">
        <v>0</v>
      </c>
      <c r="C8" s="16"/>
      <c r="D8" s="6"/>
    </row>
    <row r="9" spans="1:13" ht="15.5">
      <c r="A9" s="26" t="s">
        <v>3</v>
      </c>
      <c r="B9" s="25" t="s">
        <v>1</v>
      </c>
      <c r="C9" s="25"/>
      <c r="D9" s="1"/>
    </row>
    <row r="10" spans="1:13" ht="15.5">
      <c r="A10" s="16"/>
      <c r="B10" s="26"/>
      <c r="C10" s="26"/>
      <c r="D10" s="3"/>
    </row>
    <row r="11" spans="1:13" ht="15.5">
      <c r="A11" s="26" t="s">
        <v>9</v>
      </c>
      <c r="B11" s="19"/>
      <c r="C11" s="19"/>
      <c r="D11" s="7"/>
    </row>
    <row r="12" spans="1:13" ht="15.5">
      <c r="A12" s="29" t="s">
        <v>10</v>
      </c>
      <c r="B12" s="19">
        <f>J29</f>
        <v>63438000</v>
      </c>
      <c r="C12" s="19"/>
      <c r="D12" s="5"/>
    </row>
    <row r="13" spans="1:13" ht="15.5">
      <c r="A13" s="29" t="s">
        <v>11</v>
      </c>
      <c r="B13" s="23">
        <f>L29</f>
        <v>28990000</v>
      </c>
      <c r="C13" s="23"/>
      <c r="D13" s="4"/>
    </row>
    <row r="14" spans="1:13" ht="15.5">
      <c r="A14" s="29"/>
      <c r="B14" s="27"/>
      <c r="C14" s="27"/>
      <c r="D14" s="4"/>
    </row>
    <row r="15" spans="1:13" ht="15.5">
      <c r="A15" s="29" t="s">
        <v>12</v>
      </c>
      <c r="B15" s="28">
        <f>SUM(B12:B13)</f>
        <v>92428000</v>
      </c>
      <c r="C15" s="28"/>
      <c r="D15" s="4"/>
    </row>
    <row r="16" spans="1:13" ht="13.5" customHeight="1" thickBot="1">
      <c r="A16" s="12"/>
      <c r="B16" s="13"/>
      <c r="C16" s="13"/>
      <c r="D16" s="13"/>
      <c r="E16" s="14"/>
      <c r="F16" s="14"/>
      <c r="G16" s="15"/>
      <c r="H16" s="15"/>
      <c r="I16" s="15"/>
      <c r="J16" s="15"/>
      <c r="K16" s="15"/>
      <c r="L16" s="15"/>
      <c r="M16" s="15"/>
    </row>
    <row r="17" spans="1:21" ht="16" thickBot="1">
      <c r="A17" s="57" t="s">
        <v>20</v>
      </c>
      <c r="B17" s="58"/>
      <c r="C17" s="58"/>
      <c r="D17" s="58"/>
      <c r="E17" s="59"/>
      <c r="F17" s="59"/>
      <c r="G17" s="61" t="s">
        <v>21</v>
      </c>
      <c r="H17" s="60"/>
      <c r="I17" s="61" t="s">
        <v>21</v>
      </c>
      <c r="J17" s="61" t="s">
        <v>21</v>
      </c>
      <c r="K17" s="60"/>
      <c r="L17" s="60"/>
      <c r="M17" s="60"/>
      <c r="N17" s="61" t="s">
        <v>55</v>
      </c>
      <c r="O17" s="88"/>
      <c r="P17" s="88"/>
      <c r="Q17" s="88"/>
      <c r="R17" s="88"/>
      <c r="S17" s="88"/>
      <c r="T17" s="88"/>
      <c r="U17" s="89"/>
    </row>
    <row r="18" spans="1:21" ht="15.5">
      <c r="A18" s="33" t="s">
        <v>18</v>
      </c>
      <c r="B18" s="33" t="s">
        <v>5</v>
      </c>
      <c r="C18" s="33" t="s">
        <v>19</v>
      </c>
      <c r="D18" s="33" t="s">
        <v>13</v>
      </c>
      <c r="E18" s="31" t="s">
        <v>14</v>
      </c>
      <c r="F18" s="62" t="s">
        <v>14</v>
      </c>
      <c r="G18" s="24" t="s">
        <v>6</v>
      </c>
      <c r="H18" s="24" t="s">
        <v>7</v>
      </c>
      <c r="I18" s="24" t="s">
        <v>54</v>
      </c>
      <c r="J18" s="24" t="s">
        <v>54</v>
      </c>
      <c r="K18" s="24" t="s">
        <v>7</v>
      </c>
      <c r="L18" s="24" t="s">
        <v>7</v>
      </c>
      <c r="M18" s="71" t="s">
        <v>17</v>
      </c>
      <c r="N18" s="96" t="s">
        <v>37</v>
      </c>
      <c r="O18" s="90" t="s">
        <v>38</v>
      </c>
      <c r="P18" s="90" t="s">
        <v>39</v>
      </c>
      <c r="Q18" s="90" t="s">
        <v>40</v>
      </c>
      <c r="R18" s="90" t="s">
        <v>41</v>
      </c>
      <c r="S18" s="90" t="s">
        <v>42</v>
      </c>
      <c r="T18" s="90" t="s">
        <v>35</v>
      </c>
      <c r="U18" s="93" t="s">
        <v>36</v>
      </c>
    </row>
    <row r="19" spans="1:21" ht="15.5">
      <c r="A19" s="35"/>
      <c r="B19" s="35"/>
      <c r="C19" s="35"/>
      <c r="D19" s="35"/>
      <c r="E19" s="36" t="s">
        <v>15</v>
      </c>
      <c r="F19" s="63" t="s">
        <v>16</v>
      </c>
      <c r="G19" s="37" t="s">
        <v>28</v>
      </c>
      <c r="H19" s="37" t="s">
        <v>28</v>
      </c>
      <c r="I19" s="37" t="s">
        <v>21</v>
      </c>
      <c r="J19" s="37" t="s">
        <v>21</v>
      </c>
      <c r="K19" s="37" t="s">
        <v>31</v>
      </c>
      <c r="L19" s="37" t="s">
        <v>31</v>
      </c>
      <c r="M19" s="72" t="s">
        <v>21</v>
      </c>
      <c r="N19" s="97"/>
      <c r="O19" s="91"/>
      <c r="P19" s="91"/>
      <c r="Q19" s="91"/>
      <c r="R19" s="91"/>
      <c r="S19" s="91"/>
      <c r="T19" s="91"/>
      <c r="U19" s="94"/>
    </row>
    <row r="20" spans="1:21" ht="58.25" customHeight="1" thickBot="1">
      <c r="A20" s="39"/>
      <c r="B20" s="39"/>
      <c r="C20" s="39"/>
      <c r="D20" s="35"/>
      <c r="E20" s="36"/>
      <c r="F20" s="63"/>
      <c r="G20" s="78"/>
      <c r="H20" s="78"/>
      <c r="I20" s="78">
        <v>45292</v>
      </c>
      <c r="J20" s="78">
        <v>46023</v>
      </c>
      <c r="K20" s="79" t="s">
        <v>49</v>
      </c>
      <c r="L20" s="79" t="s">
        <v>53</v>
      </c>
      <c r="M20" s="80" t="s">
        <v>53</v>
      </c>
      <c r="N20" s="98"/>
      <c r="O20" s="92"/>
      <c r="P20" s="92"/>
      <c r="Q20" s="92"/>
      <c r="R20" s="92"/>
      <c r="S20" s="92"/>
      <c r="T20" s="92"/>
      <c r="U20" s="95"/>
    </row>
    <row r="21" spans="1:21" ht="15.5">
      <c r="A21" s="34"/>
      <c r="B21" s="32"/>
      <c r="C21" s="32"/>
      <c r="D21" s="81"/>
      <c r="E21" s="82"/>
      <c r="F21" s="82"/>
      <c r="G21" s="83"/>
      <c r="H21" s="83"/>
      <c r="I21" s="83"/>
      <c r="J21" s="83"/>
      <c r="K21" s="83"/>
      <c r="L21" s="83"/>
      <c r="M21" s="83"/>
      <c r="N21" s="69"/>
      <c r="O21" s="70"/>
      <c r="P21" s="70"/>
      <c r="Q21" s="70"/>
      <c r="R21" s="70"/>
      <c r="S21" s="70"/>
      <c r="T21" s="70"/>
      <c r="U21" s="70"/>
    </row>
    <row r="22" spans="1:21" ht="38.5">
      <c r="A22" s="20" t="s">
        <v>29</v>
      </c>
      <c r="B22" s="20" t="s">
        <v>51</v>
      </c>
      <c r="C22" s="20" t="s">
        <v>30</v>
      </c>
      <c r="D22" s="40"/>
      <c r="E22" s="38">
        <v>43759</v>
      </c>
      <c r="F22" s="38"/>
      <c r="G22" s="84">
        <v>22120000</v>
      </c>
      <c r="H22" s="84"/>
      <c r="I22" s="84">
        <v>26462000</v>
      </c>
      <c r="J22" s="86">
        <f>ROUNDUP(I22*138.1/128.4,-3)</f>
        <v>28462000</v>
      </c>
      <c r="K22" s="87"/>
      <c r="L22" s="87"/>
      <c r="M22" s="21">
        <f>J22+L22</f>
        <v>28462000</v>
      </c>
      <c r="N22" s="69" t="s">
        <v>43</v>
      </c>
      <c r="O22" s="70" t="s">
        <v>44</v>
      </c>
      <c r="P22" s="70" t="s">
        <v>44</v>
      </c>
      <c r="Q22" s="70" t="s">
        <v>43</v>
      </c>
      <c r="R22" s="70" t="s">
        <v>43</v>
      </c>
      <c r="S22" s="70"/>
      <c r="T22" s="70" t="s">
        <v>43</v>
      </c>
      <c r="U22" s="75" t="s">
        <v>45</v>
      </c>
    </row>
    <row r="23" spans="1:21" ht="15.5">
      <c r="A23" s="20" t="s">
        <v>29</v>
      </c>
      <c r="B23" s="20" t="s">
        <v>32</v>
      </c>
      <c r="C23" s="20" t="s">
        <v>30</v>
      </c>
      <c r="D23" s="40"/>
      <c r="E23" s="38"/>
      <c r="F23" s="38">
        <v>45131</v>
      </c>
      <c r="G23" s="84"/>
      <c r="H23" s="84">
        <v>14247500</v>
      </c>
      <c r="I23" s="84"/>
      <c r="J23" s="86"/>
      <c r="K23" s="87">
        <v>15601000</v>
      </c>
      <c r="L23" s="87">
        <f>ROUNDUP(K23*133.4/124.4,-3)</f>
        <v>16730000</v>
      </c>
      <c r="M23" s="21">
        <f>J23+L23</f>
        <v>16730000</v>
      </c>
      <c r="N23" s="69" t="s">
        <v>44</v>
      </c>
      <c r="O23" s="70" t="s">
        <v>44</v>
      </c>
      <c r="P23" s="70" t="s">
        <v>44</v>
      </c>
      <c r="Q23" s="70" t="s">
        <v>43</v>
      </c>
      <c r="R23" s="70" t="s">
        <v>43</v>
      </c>
      <c r="S23" s="70"/>
      <c r="T23" s="70" t="s">
        <v>43</v>
      </c>
      <c r="U23" s="70" t="s">
        <v>43</v>
      </c>
    </row>
    <row r="24" spans="1:21" ht="15.5">
      <c r="A24" s="20" t="s">
        <v>29</v>
      </c>
      <c r="B24" s="20" t="s">
        <v>50</v>
      </c>
      <c r="C24" s="20" t="s">
        <v>30</v>
      </c>
      <c r="D24" s="40"/>
      <c r="E24" s="38">
        <v>45131</v>
      </c>
      <c r="F24" s="38"/>
      <c r="G24" s="84"/>
      <c r="H24" s="84"/>
      <c r="I24" s="84">
        <v>310000</v>
      </c>
      <c r="J24" s="86">
        <f>ROUNDUP(I24*138.1/128.4,-3)</f>
        <v>334000</v>
      </c>
      <c r="K24" s="87"/>
      <c r="L24" s="87"/>
      <c r="M24" s="21">
        <f>J24+L24</f>
        <v>334000</v>
      </c>
      <c r="N24" s="69"/>
      <c r="O24" s="70"/>
      <c r="P24" s="70"/>
      <c r="Q24" s="70"/>
      <c r="R24" s="70"/>
      <c r="S24" s="70"/>
      <c r="T24" s="70"/>
      <c r="U24" s="70"/>
    </row>
    <row r="25" spans="1:21" ht="63.5">
      <c r="A25" s="20" t="s">
        <v>25</v>
      </c>
      <c r="B25" s="20" t="s">
        <v>26</v>
      </c>
      <c r="C25" s="20" t="s">
        <v>27</v>
      </c>
      <c r="D25" s="40"/>
      <c r="E25" s="38">
        <v>45167</v>
      </c>
      <c r="F25" s="38">
        <v>45134</v>
      </c>
      <c r="G25" s="84">
        <v>23725000</v>
      </c>
      <c r="H25" s="84">
        <v>12300000</v>
      </c>
      <c r="I25" s="84">
        <v>32208000</v>
      </c>
      <c r="J25" s="86">
        <f>ROUNDUP(I25*138.1/128.4,-3)</f>
        <v>34642000</v>
      </c>
      <c r="K25" s="87">
        <v>11432000</v>
      </c>
      <c r="L25" s="87">
        <f>ROUNDUP(K25*133.4/124.4,-3)</f>
        <v>12260000</v>
      </c>
      <c r="M25" s="21">
        <f>J25+L25</f>
        <v>46902000</v>
      </c>
      <c r="N25" s="69" t="s">
        <v>44</v>
      </c>
      <c r="O25" s="70" t="s">
        <v>46</v>
      </c>
      <c r="P25" s="77" t="s">
        <v>47</v>
      </c>
      <c r="Q25" s="76" t="s">
        <v>43</v>
      </c>
      <c r="R25" s="76" t="s">
        <v>43</v>
      </c>
      <c r="S25" s="70"/>
      <c r="T25" s="76" t="s">
        <v>43</v>
      </c>
      <c r="U25" s="76" t="s">
        <v>48</v>
      </c>
    </row>
    <row r="26" spans="1:21" ht="15.5">
      <c r="A26" s="56" t="s">
        <v>34</v>
      </c>
      <c r="B26" s="41"/>
      <c r="C26" s="56"/>
      <c r="D26" s="66"/>
      <c r="E26" s="67"/>
      <c r="F26" s="67"/>
      <c r="G26" s="85"/>
      <c r="H26" s="85"/>
      <c r="I26" s="85"/>
      <c r="J26" s="85"/>
      <c r="K26" s="68"/>
      <c r="L26" s="68"/>
      <c r="M26" s="21"/>
      <c r="N26" s="69"/>
      <c r="O26" s="70"/>
      <c r="P26" s="70"/>
      <c r="Q26" s="70"/>
      <c r="R26" s="70"/>
      <c r="S26" s="70"/>
      <c r="T26" s="70"/>
      <c r="U26" s="70"/>
    </row>
    <row r="27" spans="1:21" ht="15.5">
      <c r="A27" s="20" t="s">
        <v>34</v>
      </c>
      <c r="B27" s="20"/>
      <c r="C27" s="20"/>
      <c r="D27" s="20"/>
      <c r="E27" s="20"/>
      <c r="F27" s="20"/>
      <c r="G27" s="21"/>
      <c r="H27" s="21"/>
      <c r="I27" s="21"/>
      <c r="J27" s="21"/>
      <c r="K27" s="21"/>
      <c r="L27" s="21"/>
      <c r="M27" s="21"/>
      <c r="N27" s="69"/>
      <c r="O27" s="70"/>
      <c r="P27" s="70"/>
      <c r="Q27" s="70"/>
      <c r="R27" s="70"/>
      <c r="S27" s="70"/>
      <c r="T27" s="70"/>
      <c r="U27" s="70"/>
    </row>
    <row r="28" spans="1:21" ht="15.5">
      <c r="A28" s="20"/>
      <c r="B28" s="20"/>
      <c r="C28" s="20"/>
      <c r="D28" s="20"/>
      <c r="E28" s="20"/>
      <c r="F28" s="20"/>
      <c r="G28" s="21"/>
      <c r="H28" s="21"/>
      <c r="I28" s="21"/>
      <c r="J28" s="21"/>
      <c r="K28" s="21"/>
      <c r="L28" s="21"/>
      <c r="M28" s="21"/>
      <c r="N28" s="69"/>
      <c r="O28" s="70"/>
      <c r="P28" s="70"/>
      <c r="Q28" s="70"/>
      <c r="R28" s="70"/>
      <c r="S28" s="70"/>
      <c r="T28" s="70"/>
      <c r="U28" s="70"/>
    </row>
    <row r="29" spans="1:21" ht="15.5">
      <c r="A29" s="22" t="s">
        <v>8</v>
      </c>
      <c r="B29" s="22"/>
      <c r="C29" s="22"/>
      <c r="D29" s="22"/>
      <c r="E29" s="22"/>
      <c r="F29" s="64"/>
      <c r="G29" s="65">
        <f t="shared" ref="G29:L29" si="0">SUM(G22:G27)</f>
        <v>45845000</v>
      </c>
      <c r="H29" s="65">
        <f t="shared" si="0"/>
        <v>26547500</v>
      </c>
      <c r="I29" s="65">
        <f t="shared" si="0"/>
        <v>58980000</v>
      </c>
      <c r="J29" s="65">
        <f t="shared" si="0"/>
        <v>63438000</v>
      </c>
      <c r="K29" s="65">
        <f t="shared" si="0"/>
        <v>27033000</v>
      </c>
      <c r="L29" s="65">
        <f t="shared" si="0"/>
        <v>28990000</v>
      </c>
      <c r="M29" s="73">
        <f>J29+L29</f>
        <v>92428000</v>
      </c>
      <c r="N29" s="74"/>
      <c r="O29" s="70"/>
      <c r="P29" s="70"/>
      <c r="Q29" s="70"/>
      <c r="R29" s="70"/>
      <c r="S29" s="70"/>
      <c r="T29" s="70"/>
      <c r="U29" s="70"/>
    </row>
    <row r="30" spans="1:21" ht="15.5">
      <c r="A30" s="16"/>
      <c r="B30" s="16"/>
      <c r="C30" s="16"/>
      <c r="D30" s="16"/>
      <c r="E30" s="17"/>
      <c r="F30" s="17"/>
      <c r="G30" s="18"/>
      <c r="H30" s="18"/>
      <c r="I30" s="18"/>
      <c r="J30" s="18"/>
      <c r="K30" s="18"/>
      <c r="L30" s="18"/>
      <c r="M30" s="18"/>
    </row>
    <row r="35" spans="4:4">
      <c r="D35">
        <v>12300000</v>
      </c>
    </row>
  </sheetData>
  <mergeCells count="8">
    <mergeCell ref="T18:T20"/>
    <mergeCell ref="U18:U20"/>
    <mergeCell ref="N18:N20"/>
    <mergeCell ref="O18:O20"/>
    <mergeCell ref="P18:P20"/>
    <mergeCell ref="Q18:Q20"/>
    <mergeCell ref="R18:R20"/>
    <mergeCell ref="S18:S20"/>
  </mergeCells>
  <phoneticPr fontId="0" type="noConversion"/>
  <printOptions horizontalCentered="1"/>
  <pageMargins left="0.19685039370078741" right="0.19685039370078741" top="0.55118110236220474" bottom="0.98425196850393704" header="0.51181102362204722" footer="0.51181102362204722"/>
  <pageSetup paperSize="8" scale="46" fitToHeight="0" orientation="landscape" r:id="rId1"/>
  <headerFooter alignWithMargins="0">
    <oddFooter>&amp;L&amp;F
Uniek nr e-ABS XXXXXXXXXXXXXXXXXXX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dbfa5343-a0d2-479e-8cda-26315af269b4</TitusGUID>
  <TitusMetadata xmlns="">eyJucyI6Imh0dHA6XC9cL3d3dy50aXR1cy5jb21cL25zXC9BT04iLCJwcm9wcyI6W3sibiI6IkFvbkNsYXNzaWZpY2F0aW9uIiwidmFscyI6W3sidmFsdWUiOiJBRENfY2xhc3NfMTAwIn1dfSx7Im4iOiJBb25SZXN0cmljdGVkIiwidmFscyI6W119LHsibiI6IkFvblZpc3VhbE1hcmtpbmdzIiwidmFscyI6W119XX0=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D2D7371D-6D08-414A-A207-4210B1215DCE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specificatie verzekerde locatie</vt:lpstr>
      <vt:lpstr>'specificatie verzekerde locatie'!Print_Area</vt:lpstr>
      <vt:lpstr>'specificatie verzekerde locatie'!Print_Titles</vt:lpstr>
    </vt:vector>
  </TitlesOfParts>
  <Company>Aon Nederland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Sierveld</dc:creator>
  <cp:lastModifiedBy>Jesse Kalwij</cp:lastModifiedBy>
  <cp:lastPrinted>2023-01-14T12:52:27Z</cp:lastPrinted>
  <dcterms:created xsi:type="dcterms:W3CDTF">2002-10-11T16:24:00Z</dcterms:created>
  <dcterms:modified xsi:type="dcterms:W3CDTF">2026-08-13T15:10:39Z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dbfa5343-a0d2-479e-8cda-26315af269b4</vt:lpwstr>
  </property>
  <property fmtid="{D5CDD505-2E9C-101B-9397-08002B2CF9AE}" pid="3" name="AonClassification">
    <vt:lpwstr>ADC_class_100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2024-01-16T09:40:48Z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80fa439e-78ab-4c1c-867c-0d18740ce7d1</vt:lpwstr>
  </property>
  <property fmtid="{D5CDD505-2E9C-101B-9397-08002B2CF9AE}" pid="10" name="MSIP_Label_9043f10a-881e-4653-a55e-02ca2cc829dc_ContentBits">
    <vt:lpwstr>0</vt:lpwstr>
  </property>
</Properties>
</file>