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olisservices.sharepoint.com/sites/Aanbestedingonderhoudzuurkasten/Shared Documents/General/"/>
    </mc:Choice>
  </mc:AlternateContent>
  <xr:revisionPtr revIDLastSave="4" documentId="13_ncr:1_{FBD2CE25-E007-4657-B04A-1A4D682AABE5}" xr6:coauthVersionLast="47" xr6:coauthVersionMax="47" xr10:uidLastSave="{AF316984-BFD9-4391-9AC8-A7BF94D3B191}"/>
  <bookViews>
    <workbookView xWindow="28680" yWindow="-120" windowWidth="29040" windowHeight="15720" xr2:uid="{DA51960C-EDCE-4FD9-B0F3-8F666ABE1B92}"/>
  </bookViews>
  <sheets>
    <sheet name="Prijzenblad Zuurkasten" sheetId="1" r:id="rId1"/>
  </sheets>
  <externalReferences>
    <externalReference r:id="rId2"/>
  </externalReferences>
  <definedNames>
    <definedName name="Adres">'[1]10.1 Installatie overzicht'!$E$4:$E$4</definedName>
    <definedName name="_xlnm.Print_Area" localSheetId="0">'Prijzenblad Zuurkasten'!$A$1:$M$43</definedName>
    <definedName name="Urgentie">'[1]4.2 Responstijden'!$B$18:$B$21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1" l="1"/>
  <c r="E21" i="1" l="1"/>
  <c r="D21" i="1"/>
  <c r="G19" i="1"/>
  <c r="G18" i="1"/>
  <c r="G17" i="1"/>
  <c r="G16" i="1"/>
  <c r="G14" i="1"/>
  <c r="G13" i="1"/>
  <c r="G21" i="1" l="1"/>
  <c r="H21" i="1" s="1"/>
  <c r="H27" i="1" l="1"/>
</calcChain>
</file>

<file path=xl/sharedStrings.xml><?xml version="1.0" encoding="utf-8"?>
<sst xmlns="http://schemas.openxmlformats.org/spreadsheetml/2006/main" count="35" uniqueCount="34">
  <si>
    <t>Keuren en herstelwerkzaamheden Zuurkasten</t>
  </si>
  <si>
    <t>Toelichting:
* Vul de blauwe cellen in
* Bedragen uitgedrukt in Euro's, 2 decimalen achter de komma, exclusief btw
* De weegfactor is geen afnamegarantie en geeft geen indicatie met betrekking tot planning
Let op: Een fictieve totaalprijs die niet binnen de vermelde grenzen (minimum € 66.100,- en maximum € 102.600,-) ligt, leidt tot uitsluiting van verdere deelname aan de aanbestedingsprocedure</t>
  </si>
  <si>
    <t>Onderdeel</t>
  </si>
  <si>
    <t>Weegfactor</t>
  </si>
  <si>
    <t>Subtotaal</t>
  </si>
  <si>
    <t>G1.1 Tarieven</t>
  </si>
  <si>
    <t xml:space="preserve">Tarieven Preventieve werkzaamheden </t>
  </si>
  <si>
    <t>Tarief</t>
  </si>
  <si>
    <t>Minimum tarief</t>
  </si>
  <si>
    <t>Maximum tarief</t>
  </si>
  <si>
    <t>Uitvoeren Reiningen 1 zuurkast (periodieke werkzaamheden)</t>
  </si>
  <si>
    <t>Uitvoeren herstelwerkzaamheden en keuren 1 zuurkast (preventieve werkzaamheden)</t>
  </si>
  <si>
    <t>Tarieven Aanvullende Preventieve en Correctieve werkzaamheden</t>
  </si>
  <si>
    <t>Uitvoeren Reiningen 1 zuurkast (correctieve werkzaamheden)</t>
  </si>
  <si>
    <t>Uitvoeren keuren 1 zuurkast (correctieve werkzaamheden)</t>
  </si>
  <si>
    <t>Voorrijkosten</t>
  </si>
  <si>
    <t>G1.1 Fictieve totaalprijs</t>
  </si>
  <si>
    <t>G1.2 Opslag materiaalkosten</t>
  </si>
  <si>
    <t>Percentage</t>
  </si>
  <si>
    <t>Minimum percentage</t>
  </si>
  <si>
    <t>Maximum percentage</t>
  </si>
  <si>
    <t>Vast opslagpercentage op netto inkoopprijs</t>
  </si>
  <si>
    <t>Puntenscore, totalen G1.1 &amp; G1.2</t>
  </si>
  <si>
    <t>Uitvoeren herstelwerkzaamheden of metingen per uur</t>
  </si>
  <si>
    <t>Puntenscore</t>
  </si>
  <si>
    <t>Formulier B | Prijzenblad | Europese aanbesteding Onderhoud zuurkasten</t>
  </si>
  <si>
    <t>Ondertekening</t>
  </si>
  <si>
    <t>Inschrijver</t>
  </si>
  <si>
    <t>Vestigingsadres en -plaats</t>
  </si>
  <si>
    <t>Plaats van ondertekening</t>
  </si>
  <si>
    <t>Datum van ondertekening</t>
  </si>
  <si>
    <t>Naam en functie ondertekenaar</t>
  </si>
  <si>
    <t>Handtekening</t>
  </si>
  <si>
    <t>Ondergetekende verklaart door ondertekening van dit prijzenblad de opdracht zoals omschreven in de offerteaanvraag inclusief de daarin genoemde bij de offerteaanvraag behorende documenten en de bij de offerteaanvraag behorende nota’s van inlichtingen.
Het volledige prijzenblad is ondertekend door degene(n) die de inschrijver rechtsgeldig kan en mag vertegenwoordigen rekening houdend met de contractwaarde, zie tevens bijlage 1 procedurele regels.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</si>
</sst>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16" x14ac:knownFonts="1">
    <font>
      <sz val="11"/>
      <color theme="1"/>
      <name val="Calibri"/>
      <family val="2"/>
      <scheme val="minor"/>
    </font>
    <font>
      <sz val="11"/>
      <color theme="1"/>
      <name val="Calibri"/>
      <family val="2"/>
      <scheme val="minor"/>
    </font>
    <font>
      <b/>
      <sz val="9"/>
      <color theme="1"/>
      <name val="Arial"/>
      <family val="2"/>
    </font>
    <font>
      <b/>
      <sz val="9"/>
      <color theme="1"/>
      <name val="Verdana"/>
      <family val="2"/>
    </font>
    <font>
      <sz val="9"/>
      <name val="Verdana"/>
      <family val="2"/>
    </font>
    <font>
      <sz val="9"/>
      <color theme="1"/>
      <name val="Verdana"/>
      <family val="2"/>
    </font>
    <font>
      <sz val="11"/>
      <color indexed="8"/>
      <name val="Calibri"/>
      <family val="2"/>
      <scheme val="minor"/>
    </font>
    <font>
      <b/>
      <sz val="11"/>
      <color theme="1"/>
      <name val="Calibri"/>
      <family val="2"/>
      <scheme val="minor"/>
    </font>
    <font>
      <b/>
      <sz val="9"/>
      <name val="Verdana"/>
      <family val="2"/>
    </font>
    <font>
      <sz val="9"/>
      <color theme="0" tint="-0.499984740745262"/>
      <name val="Verdana"/>
      <family val="2"/>
    </font>
    <font>
      <sz val="11"/>
      <color theme="0" tint="-0.499984740745262"/>
      <name val="Calibri"/>
      <family val="2"/>
      <scheme val="minor"/>
    </font>
    <font>
      <b/>
      <sz val="9"/>
      <color theme="0" tint="-0.499984740745262"/>
      <name val="Verdana"/>
      <family val="2"/>
    </font>
    <font>
      <b/>
      <sz val="12"/>
      <color theme="1"/>
      <name val="Arial"/>
      <family val="2"/>
    </font>
    <font>
      <sz val="12"/>
      <color theme="1"/>
      <name val="Calibri"/>
      <family val="2"/>
      <scheme val="minor"/>
    </font>
    <font>
      <b/>
      <sz val="9"/>
      <color theme="1"/>
      <name val="Verdana"/>
    </font>
    <font>
      <sz val="9"/>
      <name val="Verdana"/>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C5D9F1"/>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theme="0" tint="-0.499984740745262"/>
      </left>
      <right style="thin">
        <color indexed="64"/>
      </right>
      <top style="medium">
        <color theme="0" tint="-0.499984740745262"/>
      </top>
      <bottom style="medium">
        <color theme="0" tint="-0.499984740745262"/>
      </bottom>
      <diagonal/>
    </border>
    <border>
      <left style="thin">
        <color indexed="64"/>
      </left>
      <right style="thin">
        <color indexed="64"/>
      </right>
      <top style="medium">
        <color theme="0" tint="-0.499984740745262"/>
      </top>
      <bottom style="medium">
        <color theme="0" tint="-0.499984740745262"/>
      </bottom>
      <diagonal/>
    </border>
    <border>
      <left style="thin">
        <color indexed="64"/>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s>
  <cellStyleXfs count="3">
    <xf numFmtId="0" fontId="0" fillId="0" borderId="0"/>
    <xf numFmtId="44" fontId="1" fillId="0" borderId="0" applyFont="0" applyFill="0" applyBorder="0" applyAlignment="0" applyProtection="0"/>
    <xf numFmtId="0" fontId="6" fillId="0" borderId="0"/>
  </cellStyleXfs>
  <cellXfs count="56">
    <xf numFmtId="0" fontId="0" fillId="0" borderId="0" xfId="0"/>
    <xf numFmtId="0" fontId="2" fillId="0" borderId="0" xfId="0" applyFont="1"/>
    <xf numFmtId="164" fontId="0" fillId="0" borderId="0" xfId="0" applyNumberFormat="1"/>
    <xf numFmtId="49" fontId="5" fillId="3" borderId="4" xfId="0" applyNumberFormat="1" applyFont="1" applyFill="1" applyBorder="1" applyAlignment="1">
      <alignment vertical="center"/>
    </xf>
    <xf numFmtId="44" fontId="5" fillId="0" borderId="4" xfId="1" applyFont="1" applyBorder="1" applyAlignment="1" applyProtection="1">
      <alignment horizontal="center" vertical="top" wrapText="1"/>
    </xf>
    <xf numFmtId="1" fontId="5" fillId="0" borderId="4" xfId="1" applyNumberFormat="1" applyFont="1" applyBorder="1" applyAlignment="1" applyProtection="1">
      <alignment horizontal="center" vertical="top" wrapText="1"/>
    </xf>
    <xf numFmtId="44" fontId="0" fillId="0" borderId="0" xfId="1" applyFont="1"/>
    <xf numFmtId="44" fontId="5" fillId="0" borderId="4" xfId="1" applyFont="1" applyBorder="1" applyAlignment="1" applyProtection="1">
      <alignment horizontal="left" vertical="top" wrapText="1"/>
    </xf>
    <xf numFmtId="1" fontId="5" fillId="0" borderId="4" xfId="0" applyNumberFormat="1" applyFont="1" applyBorder="1" applyAlignment="1">
      <alignment horizontal="center" vertical="center" wrapText="1"/>
    </xf>
    <xf numFmtId="49" fontId="5" fillId="0" borderId="4" xfId="0" applyNumberFormat="1" applyFont="1" applyBorder="1" applyAlignment="1">
      <alignment vertical="center"/>
    </xf>
    <xf numFmtId="44" fontId="0" fillId="0" borderId="0" xfId="0" applyNumberFormat="1"/>
    <xf numFmtId="0" fontId="7" fillId="0" borderId="0" xfId="0" applyFont="1"/>
    <xf numFmtId="2" fontId="5" fillId="0" borderId="4" xfId="0" applyNumberFormat="1" applyFont="1" applyBorder="1" applyAlignment="1">
      <alignment horizontal="left" vertical="center"/>
    </xf>
    <xf numFmtId="2" fontId="3" fillId="0" borderId="4" xfId="0" applyNumberFormat="1" applyFont="1" applyBorder="1" applyAlignment="1">
      <alignment horizontal="center" vertical="center"/>
    </xf>
    <xf numFmtId="49" fontId="5" fillId="0" borderId="4" xfId="0" applyNumberFormat="1" applyFont="1" applyBorder="1" applyAlignment="1">
      <alignment horizontal="left" vertical="top" wrapText="1"/>
    </xf>
    <xf numFmtId="0" fontId="3" fillId="4" borderId="4" xfId="0" applyFont="1" applyFill="1" applyBorder="1" applyAlignment="1">
      <alignment horizontal="left" vertical="center"/>
    </xf>
    <xf numFmtId="49" fontId="4" fillId="0" borderId="4" xfId="0" applyNumberFormat="1" applyFont="1" applyBorder="1" applyAlignment="1">
      <alignment vertical="top" wrapText="1"/>
    </xf>
    <xf numFmtId="49" fontId="8" fillId="5" borderId="4" xfId="0" applyNumberFormat="1" applyFont="1" applyFill="1" applyBorder="1" applyAlignment="1">
      <alignment vertical="top" wrapText="1"/>
    </xf>
    <xf numFmtId="49" fontId="3" fillId="0" borderId="4" xfId="0" applyNumberFormat="1" applyFont="1" applyBorder="1" applyAlignment="1">
      <alignment vertical="center"/>
    </xf>
    <xf numFmtId="164" fontId="3" fillId="0" borderId="4" xfId="0" applyNumberFormat="1" applyFont="1" applyBorder="1" applyAlignment="1">
      <alignment horizontal="left" vertical="top" wrapText="1"/>
    </xf>
    <xf numFmtId="44" fontId="3" fillId="0" borderId="4" xfId="1" applyFont="1" applyFill="1" applyBorder="1" applyAlignment="1" applyProtection="1">
      <alignment horizontal="left" vertical="top" wrapText="1"/>
    </xf>
    <xf numFmtId="49" fontId="3" fillId="0" borderId="0" xfId="0" applyNumberFormat="1" applyFont="1" applyAlignment="1">
      <alignment vertical="center"/>
    </xf>
    <xf numFmtId="164" fontId="3" fillId="0" borderId="0" xfId="0" applyNumberFormat="1" applyFont="1" applyAlignment="1">
      <alignment horizontal="left" vertical="top" wrapText="1"/>
    </xf>
    <xf numFmtId="164" fontId="3" fillId="0" borderId="0" xfId="0" applyNumberFormat="1" applyFont="1" applyAlignment="1">
      <alignment horizontal="right" vertical="top" wrapText="1"/>
    </xf>
    <xf numFmtId="44" fontId="3" fillId="0" borderId="0" xfId="1" applyFont="1" applyFill="1" applyBorder="1" applyAlignment="1" applyProtection="1">
      <alignment horizontal="left" vertical="top" wrapText="1"/>
    </xf>
    <xf numFmtId="2" fontId="3" fillId="0" borderId="0" xfId="0" applyNumberFormat="1" applyFont="1" applyAlignment="1">
      <alignment horizontal="center" vertical="center"/>
    </xf>
    <xf numFmtId="44" fontId="9" fillId="0" borderId="4" xfId="1" applyFont="1" applyBorder="1" applyAlignment="1" applyProtection="1">
      <alignment horizontal="center" vertical="top" wrapText="1"/>
    </xf>
    <xf numFmtId="165" fontId="9" fillId="0" borderId="4" xfId="0" applyNumberFormat="1" applyFont="1" applyBorder="1" applyAlignment="1">
      <alignment horizontal="left" vertical="top" wrapText="1"/>
    </xf>
    <xf numFmtId="0" fontId="10" fillId="0" borderId="0" xfId="0" applyFont="1"/>
    <xf numFmtId="164" fontId="11" fillId="0" borderId="4" xfId="0" applyNumberFormat="1" applyFont="1" applyBorder="1" applyAlignment="1">
      <alignment horizontal="right" vertical="top" wrapText="1"/>
    </xf>
    <xf numFmtId="10" fontId="9" fillId="0" borderId="4" xfId="0" applyNumberFormat="1" applyFont="1" applyBorder="1" applyAlignment="1">
      <alignment horizontal="right" vertical="center"/>
    </xf>
    <xf numFmtId="2" fontId="3" fillId="0" borderId="4" xfId="0" applyNumberFormat="1" applyFont="1" applyBorder="1" applyAlignment="1">
      <alignment horizontal="left" vertical="center"/>
    </xf>
    <xf numFmtId="0" fontId="12" fillId="0" borderId="0" xfId="0" applyFont="1"/>
    <xf numFmtId="0" fontId="13" fillId="0" borderId="0" xfId="0" applyFont="1"/>
    <xf numFmtId="0" fontId="5" fillId="0" borderId="8" xfId="0" quotePrefix="1" applyFont="1" applyBorder="1" applyAlignment="1">
      <alignment vertical="top" wrapText="1"/>
    </xf>
    <xf numFmtId="0" fontId="5" fillId="0" borderId="9" xfId="0" quotePrefix="1" applyFont="1" applyBorder="1" applyAlignment="1">
      <alignment vertical="top" wrapText="1"/>
    </xf>
    <xf numFmtId="0" fontId="5" fillId="0" borderId="10" xfId="0" quotePrefix="1" applyFont="1" applyBorder="1" applyAlignment="1">
      <alignment vertical="top" wrapText="1"/>
    </xf>
    <xf numFmtId="0" fontId="0" fillId="0" borderId="0" xfId="0" applyAlignment="1">
      <alignment wrapText="1"/>
    </xf>
    <xf numFmtId="44" fontId="4" fillId="6" borderId="1" xfId="1" applyFont="1" applyFill="1" applyBorder="1" applyAlignment="1" applyProtection="1">
      <alignment horizontal="right" vertical="center"/>
      <protection locked="0"/>
    </xf>
    <xf numFmtId="10" fontId="4" fillId="6" borderId="1" xfId="0" applyNumberFormat="1" applyFont="1" applyFill="1" applyBorder="1" applyAlignment="1" applyProtection="1">
      <alignment horizontal="right" vertical="center"/>
      <protection locked="0"/>
    </xf>
    <xf numFmtId="0" fontId="5" fillId="0" borderId="11" xfId="0" applyFont="1" applyBorder="1" applyAlignment="1">
      <alignment horizontal="left"/>
    </xf>
    <xf numFmtId="14" fontId="4" fillId="7" borderId="11" xfId="0" quotePrefix="1" applyNumberFormat="1" applyFont="1" applyFill="1" applyBorder="1" applyAlignment="1" applyProtection="1">
      <alignment horizontal="center" vertical="top"/>
      <protection locked="0"/>
    </xf>
    <xf numFmtId="0" fontId="4" fillId="7" borderId="11" xfId="0" quotePrefix="1" applyFont="1" applyFill="1" applyBorder="1" applyAlignment="1" applyProtection="1">
      <alignment horizontal="center" vertical="top"/>
      <protection locked="0"/>
    </xf>
    <xf numFmtId="0" fontId="5" fillId="0" borderId="11" xfId="0" applyFont="1" applyBorder="1" applyAlignment="1">
      <alignment horizontal="left" vertical="top"/>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3" xfId="0" applyFont="1" applyFill="1" applyBorder="1" applyAlignment="1">
      <alignment horizontal="left" vertical="center" wrapText="1"/>
    </xf>
    <xf numFmtId="49" fontId="15" fillId="3" borderId="1" xfId="0" applyNumberFormat="1" applyFont="1" applyFill="1" applyBorder="1" applyAlignment="1">
      <alignment horizontal="left" vertical="top" wrapText="1"/>
    </xf>
    <xf numFmtId="49" fontId="15" fillId="3" borderId="2" xfId="0" applyNumberFormat="1" applyFont="1" applyFill="1" applyBorder="1" applyAlignment="1">
      <alignment horizontal="left" vertical="top" wrapText="1"/>
    </xf>
    <xf numFmtId="49" fontId="15" fillId="3" borderId="3" xfId="0" applyNumberFormat="1" applyFont="1" applyFill="1" applyBorder="1" applyAlignment="1">
      <alignment horizontal="left" vertical="top" wrapText="1"/>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7" xfId="0" applyFont="1" applyFill="1" applyBorder="1" applyAlignment="1">
      <alignment horizontal="center"/>
    </xf>
    <xf numFmtId="0" fontId="5" fillId="0" borderId="8" xfId="0" quotePrefix="1" applyFont="1" applyBorder="1" applyAlignment="1">
      <alignment horizontal="left" vertical="top" wrapText="1"/>
    </xf>
    <xf numFmtId="0" fontId="5" fillId="0" borderId="9" xfId="0" quotePrefix="1" applyFont="1" applyBorder="1" applyAlignment="1">
      <alignment horizontal="left" vertical="top" wrapText="1"/>
    </xf>
    <xf numFmtId="0" fontId="5" fillId="0" borderId="10" xfId="0" quotePrefix="1" applyFont="1" applyBorder="1" applyAlignment="1">
      <alignment horizontal="left" vertical="top" wrapText="1"/>
    </xf>
  </cellXfs>
  <cellStyles count="3">
    <cellStyle name="Standaard" xfId="0" builtinId="0"/>
    <cellStyle name="Standaard 2" xfId="2" xr:uid="{0E09E3AA-5732-4FC6-A82D-48905B53C90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nniss\Local%20Settings\Temporary%20Internet%20Files\Content.Outlook\F7I1EGQH\Sjablonen\Bestekken\Lift%20-%20onderhoud\ELC%202010%200149-02%20O%20Bestanden%20bij%20Onderhoud%20beste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Onderhoud"/>
      <sheetName val="8.2 Extra werk"/>
      <sheetName val="8.3 Componenten"/>
      <sheetName val="9.1 Rapportage onderhoud"/>
      <sheetName val="9.2 Rapp. sto-klacht extra"/>
      <sheetName val="4.2 Responstijden"/>
      <sheetName val="7.6 Onderhoudsfrequentie"/>
      <sheetName val="10.1 Installatie overzicht"/>
    </sheetNames>
    <sheetDataSet>
      <sheetData sheetId="0" refreshError="1"/>
      <sheetData sheetId="1" refreshError="1"/>
      <sheetData sheetId="2" refreshError="1"/>
      <sheetData sheetId="3" refreshError="1"/>
      <sheetData sheetId="4" refreshError="1"/>
      <sheetData sheetId="5">
        <row r="18">
          <cell r="B18" t="str">
            <v>Urgent</v>
          </cell>
        </row>
        <row r="19">
          <cell r="B19" t="str">
            <v>Hoog</v>
          </cell>
        </row>
        <row r="20">
          <cell r="B20" t="str">
            <v>Normaal</v>
          </cell>
        </row>
        <row r="21">
          <cell r="B21" t="str">
            <v>Laag</v>
          </cell>
        </row>
      </sheetData>
      <sheetData sheetId="6" refreshError="1"/>
      <sheetData sheetId="7">
        <row r="4">
          <cell r="E4" t="str">
            <v>Quellijnstraat 62</v>
          </cell>
        </row>
      </sheetData>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056E8-7CD8-486F-A62B-DF4BC31F55CB}">
  <dimension ref="B2:L43"/>
  <sheetViews>
    <sheetView tabSelected="1" topLeftCell="A21" zoomScale="110" zoomScaleNormal="110" workbookViewId="0">
      <selection activeCell="C13" sqref="C13"/>
    </sheetView>
  </sheetViews>
  <sheetFormatPr defaultRowHeight="15" x14ac:dyDescent="0.25"/>
  <cols>
    <col min="1" max="1" width="4.140625" customWidth="1"/>
    <col min="2" max="2" width="91.42578125" bestFit="1" customWidth="1"/>
    <col min="3" max="3" width="13.140625" bestFit="1" customWidth="1"/>
    <col min="4" max="5" width="22.7109375" customWidth="1"/>
    <col min="6" max="6" width="16.85546875" customWidth="1"/>
    <col min="7" max="7" width="16.42578125" customWidth="1"/>
    <col min="8" max="8" width="14" customWidth="1"/>
    <col min="9" max="9" width="11.85546875" bestFit="1" customWidth="1"/>
    <col min="10" max="10" width="10.5703125" bestFit="1" customWidth="1"/>
    <col min="11" max="11" width="11.5703125" bestFit="1" customWidth="1"/>
  </cols>
  <sheetData>
    <row r="2" spans="2:12" s="33" customFormat="1" ht="15.75" x14ac:dyDescent="0.25">
      <c r="B2" s="32" t="s">
        <v>25</v>
      </c>
    </row>
    <row r="3" spans="2:12" x14ac:dyDescent="0.25">
      <c r="B3" s="1"/>
    </row>
    <row r="4" spans="2:12" ht="15.75" thickBot="1" x14ac:dyDescent="0.3">
      <c r="B4" s="1"/>
    </row>
    <row r="5" spans="2:12" ht="15.75" thickBot="1" x14ac:dyDescent="0.3">
      <c r="B5" s="44" t="s">
        <v>0</v>
      </c>
      <c r="C5" s="45"/>
      <c r="D5" s="45"/>
      <c r="E5" s="45"/>
      <c r="F5" s="45"/>
      <c r="G5" s="45"/>
      <c r="H5" s="46"/>
    </row>
    <row r="6" spans="2:12" ht="61.5" customHeight="1" thickBot="1" x14ac:dyDescent="0.3">
      <c r="B6" s="47" t="s">
        <v>1</v>
      </c>
      <c r="C6" s="48"/>
      <c r="D6" s="48"/>
      <c r="E6" s="48"/>
      <c r="F6" s="48"/>
      <c r="G6" s="48"/>
      <c r="H6" s="49"/>
    </row>
    <row r="8" spans="2:12" x14ac:dyDescent="0.25">
      <c r="J8" s="2"/>
      <c r="K8" s="2"/>
    </row>
    <row r="9" spans="2:12" ht="15.75" thickBot="1" x14ac:dyDescent="0.3">
      <c r="J9" s="2"/>
      <c r="K9" s="2"/>
    </row>
    <row r="10" spans="2:12" ht="15.75" thickBot="1" x14ac:dyDescent="0.3">
      <c r="B10" s="15" t="s">
        <v>2</v>
      </c>
      <c r="C10" s="15"/>
      <c r="D10" s="15"/>
      <c r="E10" s="15"/>
      <c r="F10" s="15"/>
      <c r="G10" s="15"/>
      <c r="H10" s="15" t="s">
        <v>24</v>
      </c>
      <c r="L10" s="2"/>
    </row>
    <row r="11" spans="2:12" ht="15.75" thickBot="1" x14ac:dyDescent="0.3">
      <c r="B11" s="17" t="s">
        <v>5</v>
      </c>
      <c r="C11" s="17" t="s">
        <v>7</v>
      </c>
      <c r="D11" s="17" t="s">
        <v>8</v>
      </c>
      <c r="E11" s="17" t="s">
        <v>9</v>
      </c>
      <c r="F11" s="17" t="s">
        <v>3</v>
      </c>
      <c r="G11" s="17" t="s">
        <v>4</v>
      </c>
      <c r="H11" s="17"/>
    </row>
    <row r="12" spans="2:12" ht="15.75" thickBot="1" x14ac:dyDescent="0.3">
      <c r="B12" s="17" t="s">
        <v>6</v>
      </c>
      <c r="C12" s="17"/>
      <c r="D12" s="17"/>
      <c r="E12" s="17"/>
      <c r="F12" s="17"/>
      <c r="G12" s="17"/>
      <c r="H12" s="17"/>
    </row>
    <row r="13" spans="2:12" ht="15.75" thickBot="1" x14ac:dyDescent="0.3">
      <c r="B13" s="3" t="s">
        <v>10</v>
      </c>
      <c r="C13" s="38"/>
      <c r="D13" s="26">
        <v>120</v>
      </c>
      <c r="E13" s="26">
        <v>180</v>
      </c>
      <c r="F13" s="5">
        <v>230</v>
      </c>
      <c r="G13" s="4">
        <f>C13*F13</f>
        <v>0</v>
      </c>
      <c r="H13" s="13"/>
      <c r="I13" s="6"/>
    </row>
    <row r="14" spans="2:12" ht="15.75" thickBot="1" x14ac:dyDescent="0.3">
      <c r="B14" s="3" t="s">
        <v>11</v>
      </c>
      <c r="C14" s="38"/>
      <c r="D14" s="26">
        <v>110</v>
      </c>
      <c r="E14" s="26">
        <v>160</v>
      </c>
      <c r="F14" s="5">
        <v>230</v>
      </c>
      <c r="G14" s="4">
        <f>C14*F14</f>
        <v>0</v>
      </c>
      <c r="H14" s="13"/>
      <c r="I14" s="6"/>
    </row>
    <row r="15" spans="2:12" ht="15.75" thickBot="1" x14ac:dyDescent="0.3">
      <c r="B15" s="17" t="s">
        <v>12</v>
      </c>
      <c r="C15" s="17"/>
      <c r="D15" s="17"/>
      <c r="E15" s="17"/>
      <c r="F15" s="17"/>
      <c r="G15" s="17"/>
      <c r="H15" s="17"/>
      <c r="I15" s="6"/>
    </row>
    <row r="16" spans="2:12" ht="15.75" thickBot="1" x14ac:dyDescent="0.3">
      <c r="B16" s="3" t="s">
        <v>23</v>
      </c>
      <c r="C16" s="38"/>
      <c r="D16" s="27">
        <v>75</v>
      </c>
      <c r="E16" s="27">
        <v>155</v>
      </c>
      <c r="F16" s="5">
        <v>20</v>
      </c>
      <c r="G16" s="7">
        <f>C16*F16</f>
        <v>0</v>
      </c>
      <c r="H16" s="13"/>
      <c r="I16" s="6"/>
    </row>
    <row r="17" spans="2:9" ht="15.75" thickBot="1" x14ac:dyDescent="0.3">
      <c r="B17" s="3" t="s">
        <v>13</v>
      </c>
      <c r="C17" s="38"/>
      <c r="D17" s="27">
        <v>140</v>
      </c>
      <c r="E17" s="27">
        <v>220</v>
      </c>
      <c r="F17" s="8">
        <v>40</v>
      </c>
      <c r="G17" s="7">
        <f t="shared" ref="G17:G19" si="0">C17*F17</f>
        <v>0</v>
      </c>
      <c r="H17" s="13"/>
      <c r="I17" s="6"/>
    </row>
    <row r="18" spans="2:9" ht="15.75" thickBot="1" x14ac:dyDescent="0.3">
      <c r="B18" s="3" t="s">
        <v>14</v>
      </c>
      <c r="C18" s="38"/>
      <c r="D18" s="27">
        <v>115</v>
      </c>
      <c r="E18" s="27">
        <v>200</v>
      </c>
      <c r="F18" s="8">
        <v>40</v>
      </c>
      <c r="G18" s="7">
        <f t="shared" si="0"/>
        <v>0</v>
      </c>
      <c r="H18" s="13"/>
      <c r="I18" s="6"/>
    </row>
    <row r="19" spans="2:9" ht="15.75" thickBot="1" x14ac:dyDescent="0.3">
      <c r="B19" s="9" t="s">
        <v>15</v>
      </c>
      <c r="C19" s="38"/>
      <c r="D19" s="27">
        <v>50</v>
      </c>
      <c r="E19" s="27">
        <v>150</v>
      </c>
      <c r="F19" s="8">
        <v>30</v>
      </c>
      <c r="G19" s="7">
        <f t="shared" si="0"/>
        <v>0</v>
      </c>
      <c r="H19" s="13"/>
      <c r="I19" s="6"/>
    </row>
    <row r="20" spans="2:9" ht="15.75" thickBot="1" x14ac:dyDescent="0.3">
      <c r="D20" s="28"/>
      <c r="E20" s="28"/>
      <c r="H20" s="2"/>
      <c r="I20" s="6"/>
    </row>
    <row r="21" spans="2:9" s="11" customFormat="1" ht="15.75" thickBot="1" x14ac:dyDescent="0.3">
      <c r="B21" s="18" t="s">
        <v>16</v>
      </c>
      <c r="C21" s="19"/>
      <c r="D21" s="29">
        <f>D13*F13+D14*F14+D16*F16+D17*F17+D18*F18+D19*F19</f>
        <v>66100</v>
      </c>
      <c r="E21" s="29">
        <f>E13*F13+E14*F14+E16*F16+E17*F17+E18*F18+E19*F19</f>
        <v>102600</v>
      </c>
      <c r="F21" s="19"/>
      <c r="G21" s="20">
        <f>SUM(G13:G14,G16:G19)</f>
        <v>0</v>
      </c>
      <c r="H21" s="31" t="str">
        <f>IF(SUM(G21)&gt;E21,"Uw prijs ligt boven het maximum. U wordt uitgesloten.",IF(SUM(G21)&lt;D21,"Uw prijs ligt onder het minimum. U wordt uitgesloten.",250-(250/(E21-D21))*(G21-D21)))</f>
        <v>Uw prijs ligt onder het minimum. U wordt uitgesloten.</v>
      </c>
    </row>
    <row r="22" spans="2:9" s="11" customFormat="1" ht="15.75" thickBot="1" x14ac:dyDescent="0.3">
      <c r="B22" s="21"/>
      <c r="C22" s="22"/>
      <c r="D22" s="23"/>
      <c r="E22" s="23"/>
      <c r="F22" s="22"/>
      <c r="G22" s="24"/>
      <c r="H22" s="25"/>
    </row>
    <row r="23" spans="2:9" s="11" customFormat="1" ht="15.75" thickBot="1" x14ac:dyDescent="0.3">
      <c r="B23" s="15" t="s">
        <v>2</v>
      </c>
      <c r="C23" s="15"/>
      <c r="D23" s="15"/>
      <c r="E23" s="15"/>
      <c r="F23" s="15"/>
      <c r="G23" s="15"/>
      <c r="H23" s="15"/>
    </row>
    <row r="24" spans="2:9" s="11" customFormat="1" ht="15.75" thickBot="1" x14ac:dyDescent="0.3">
      <c r="B24" s="17" t="s">
        <v>17</v>
      </c>
      <c r="C24" s="17" t="s">
        <v>18</v>
      </c>
      <c r="D24" s="17" t="s">
        <v>19</v>
      </c>
      <c r="E24" s="17" t="s">
        <v>20</v>
      </c>
      <c r="F24" s="17"/>
      <c r="G24" s="17"/>
      <c r="H24" s="17"/>
    </row>
    <row r="25" spans="2:9" s="11" customFormat="1" ht="15.75" thickBot="1" x14ac:dyDescent="0.3">
      <c r="B25" s="16" t="s">
        <v>21</v>
      </c>
      <c r="C25" s="39"/>
      <c r="D25" s="30">
        <v>7.0000000000000007E-2</v>
      </c>
      <c r="E25" s="30">
        <v>0.15</v>
      </c>
      <c r="F25" s="12"/>
      <c r="G25" s="12"/>
      <c r="H25" s="13" t="str">
        <f>IF(SUM(C25)&gt;E25,"Uw opslagpercentage ligt boven het maximum. U wordt uitgesloten.",IF(SUM(C25)&lt;D25,"Uw opslagpercentage ligt onder het minimum. U wordt uitgesloten.",100-(100/(E25-D25))*(C25-D25)))</f>
        <v>Uw opslagpercentage ligt onder het minimum. U wordt uitgesloten.</v>
      </c>
    </row>
    <row r="26" spans="2:9" s="11" customFormat="1" ht="15.75" thickBot="1" x14ac:dyDescent="0.3">
      <c r="B26" s="21"/>
      <c r="C26" s="22"/>
      <c r="D26" s="23"/>
      <c r="E26" s="23"/>
      <c r="F26" s="22"/>
      <c r="G26" s="24"/>
      <c r="H26" s="25"/>
    </row>
    <row r="27" spans="2:9" ht="15.75" thickBot="1" x14ac:dyDescent="0.3">
      <c r="B27" s="18" t="s">
        <v>22</v>
      </c>
      <c r="C27" s="14"/>
      <c r="D27" s="14"/>
      <c r="E27" s="14"/>
      <c r="F27" s="14"/>
      <c r="G27" s="14"/>
      <c r="H27" s="13" t="e">
        <f>+H21+H25</f>
        <v>#VALUE!</v>
      </c>
    </row>
    <row r="33" spans="2:6" x14ac:dyDescent="0.25">
      <c r="D33" s="10"/>
    </row>
    <row r="34" spans="2:6" ht="15.75" thickBot="1" x14ac:dyDescent="0.3"/>
    <row r="35" spans="2:6" ht="15.75" thickBot="1" x14ac:dyDescent="0.3">
      <c r="B35" s="50" t="s">
        <v>26</v>
      </c>
      <c r="C35" s="51"/>
      <c r="D35" s="51"/>
      <c r="E35" s="51"/>
      <c r="F35" s="52"/>
    </row>
    <row r="36" spans="2:6" s="37" customFormat="1" ht="60.75" customHeight="1" thickBot="1" x14ac:dyDescent="0.3">
      <c r="B36" s="53" t="s">
        <v>33</v>
      </c>
      <c r="C36" s="54"/>
      <c r="D36" s="54"/>
      <c r="E36" s="54"/>
      <c r="F36" s="55"/>
    </row>
    <row r="37" spans="2:6" ht="15.75" thickBot="1" x14ac:dyDescent="0.3">
      <c r="B37" s="34"/>
      <c r="C37" s="35"/>
      <c r="D37" s="35"/>
      <c r="E37" s="35"/>
      <c r="F37" s="36"/>
    </row>
    <row r="38" spans="2:6" ht="15.75" thickBot="1" x14ac:dyDescent="0.3">
      <c r="B38" s="40" t="s">
        <v>27</v>
      </c>
      <c r="C38" s="40"/>
      <c r="D38" s="42"/>
      <c r="E38" s="42"/>
      <c r="F38" s="42"/>
    </row>
    <row r="39" spans="2:6" ht="15.75" thickBot="1" x14ac:dyDescent="0.3">
      <c r="B39" s="40" t="s">
        <v>28</v>
      </c>
      <c r="C39" s="40"/>
      <c r="D39" s="42"/>
      <c r="E39" s="42"/>
      <c r="F39" s="42"/>
    </row>
    <row r="40" spans="2:6" ht="15.75" thickBot="1" x14ac:dyDescent="0.3">
      <c r="B40" s="40" t="s">
        <v>29</v>
      </c>
      <c r="C40" s="40"/>
      <c r="D40" s="42"/>
      <c r="E40" s="42"/>
      <c r="F40" s="42"/>
    </row>
    <row r="41" spans="2:6" ht="15.75" thickBot="1" x14ac:dyDescent="0.3">
      <c r="B41" s="40" t="s">
        <v>30</v>
      </c>
      <c r="C41" s="40"/>
      <c r="D41" s="41"/>
      <c r="E41" s="42"/>
      <c r="F41" s="42"/>
    </row>
    <row r="42" spans="2:6" ht="15.75" thickBot="1" x14ac:dyDescent="0.3">
      <c r="B42" s="40" t="s">
        <v>31</v>
      </c>
      <c r="C42" s="40"/>
      <c r="D42" s="42"/>
      <c r="E42" s="42"/>
      <c r="F42" s="42"/>
    </row>
    <row r="43" spans="2:6" ht="46.5" customHeight="1" thickBot="1" x14ac:dyDescent="0.3">
      <c r="B43" s="43" t="s">
        <v>32</v>
      </c>
      <c r="C43" s="43"/>
      <c r="D43" s="42"/>
      <c r="E43" s="42"/>
      <c r="F43" s="42"/>
    </row>
  </sheetData>
  <sheetProtection algorithmName="SHA-512" hashValue="lsql6utRDDGgMFHcKSYKPYe3iXfHmdwz5P2GML1odggpPkCXgPcrCn2WKBUSsmYOu1udgezA5fAhsx5OvvmhPw==" saltValue="4aHol5HedBaIYXyKBEnnNw==" spinCount="100000" sheet="1" objects="1" scenarios="1"/>
  <mergeCells count="16">
    <mergeCell ref="B5:H5"/>
    <mergeCell ref="B6:H6"/>
    <mergeCell ref="B35:F35"/>
    <mergeCell ref="B36:F36"/>
    <mergeCell ref="B38:C38"/>
    <mergeCell ref="D38:F38"/>
    <mergeCell ref="B39:C39"/>
    <mergeCell ref="D39:F39"/>
    <mergeCell ref="B40:C40"/>
    <mergeCell ref="D40:F40"/>
    <mergeCell ref="B41:C41"/>
    <mergeCell ref="D41:F41"/>
    <mergeCell ref="B42:C42"/>
    <mergeCell ref="D42:F42"/>
    <mergeCell ref="B43:C43"/>
    <mergeCell ref="D43:F43"/>
  </mergeCells>
  <dataValidations count="3">
    <dataValidation allowBlank="1" sqref="D27 D11:D19" xr:uid="{A8D953D7-F753-4ACD-B03A-474C65633BFE}"/>
    <dataValidation type="decimal" allowBlank="1" showInputMessage="1" showErrorMessage="1" errorTitle="Foutief percentage %" error="Het door u ingevulde opslagpercentage, valt buiten de door ons gestelde bandbreedte." sqref="C25" xr:uid="{726C34E1-7AD3-43AC-8558-C1C8D4FCD015}">
      <formula1>D25</formula1>
      <formula2>E25</formula2>
    </dataValidation>
    <dataValidation type="decimal" allowBlank="1" showInputMessage="1" showErrorMessage="1" errorTitle="Onjuist Tarief" error="Het door u ingevulde tarief, valt buiten de door ons gestelde bandbreedte." sqref="C16:C19 C14 C13" xr:uid="{CCE68387-B468-462A-8DFA-A8B686924F0E}">
      <formula1>D13</formula1>
      <formula2>E13</formula2>
    </dataValidation>
  </dataValidations>
  <pageMargins left="0.31496062992125984" right="0.11811023622047245" top="1.3385826771653544" bottom="0.74803149606299213" header="0.31496062992125984" footer="0.31496062992125984"/>
  <pageSetup paperSize="9" scale="55" orientation="landscape" r:id="rId1"/>
  <headerFooter>
    <oddHeader>&amp;L&amp;G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4FF6679FFD65543A5DC4444C6805CE2" ma:contentTypeVersion="3" ma:contentTypeDescription="Create a new document." ma:contentTypeScope="" ma:versionID="03cadfe7163b94adc328c236a7dd8f2d">
  <xsd:schema xmlns:xsd="http://www.w3.org/2001/XMLSchema" xmlns:xs="http://www.w3.org/2001/XMLSchema" xmlns:p="http://schemas.microsoft.com/office/2006/metadata/properties" xmlns:ns2="5eee1ab7-5905-4a82-8d1b-09a7b214fc1e" targetNamespace="http://schemas.microsoft.com/office/2006/metadata/properties" ma:root="true" ma:fieldsID="51d8987979ec72d02c9ca28cb5e6d15e" ns2:_="">
    <xsd:import namespace="5eee1ab7-5905-4a82-8d1b-09a7b214fc1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e1ab7-5905-4a82-8d1b-09a7b214fc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FF4833-7A6C-4B90-87E9-13D91C46CEEE}">
  <ds:schemaRefs>
    <ds:schemaRef ds:uri="http://schemas.microsoft.com/sharepoint/v3/contenttype/forms"/>
  </ds:schemaRefs>
</ds:datastoreItem>
</file>

<file path=customXml/itemProps2.xml><?xml version="1.0" encoding="utf-8"?>
<ds:datastoreItem xmlns:ds="http://schemas.openxmlformats.org/officeDocument/2006/customXml" ds:itemID="{56973BBE-2ADF-4DCC-A6F3-B29654BA5FA3}">
  <ds:schemaRefs>
    <ds:schemaRef ds:uri="http://purl.org/dc/terms/"/>
    <ds:schemaRef ds:uri="5eee1ab7-5905-4a82-8d1b-09a7b214fc1e"/>
    <ds:schemaRef ds:uri="http://purl.org/dc/dcmitype/"/>
    <ds:schemaRef ds:uri="http://schemas.microsoft.com/office/2006/documentManagement/types"/>
    <ds:schemaRef ds:uri="http://purl.org/dc/elements/1.1/"/>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16663448-437A-4C99-9FEE-474F35CB50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e1ab7-5905-4a82-8d1b-09a7b214f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Zuurkasten</vt:lpstr>
      <vt:lpstr>'Prijzenblad Zuurkasten'!Afdrukbereik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Dirksen, F.C. (Ferry)</dc:creator>
  <cp:keywords/>
  <dc:description/>
  <cp:lastModifiedBy>Dirksen, F.C. (Ferry)</cp:lastModifiedBy>
  <cp:revision/>
  <cp:lastPrinted>2026-08-25T13:17:14Z</cp:lastPrinted>
  <dcterms:created xsi:type="dcterms:W3CDTF">2026-06-04T13:13:34Z</dcterms:created>
  <dcterms:modified xsi:type="dcterms:W3CDTF">2026-08-25T13:29:16Z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0x01010014FF6679FFD65543A5DC4444C6805CE2</vt:lpwstr>
  </property>
</Properties>
</file>