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Texel/1547 EA Brandstof/06. Bestanden voor publicatie/"/>
    </mc:Choice>
  </mc:AlternateContent>
  <xr:revisionPtr revIDLastSave="179" documentId="8_{CB17B71E-850A-40B6-A8CE-C011593384B0}" xr6:coauthVersionLast="47" xr6:coauthVersionMax="47" xr10:uidLastSave="{641FFFC9-5F38-41B2-B39B-B91262019F08}"/>
  <bookViews>
    <workbookView xWindow="-120" yWindow="-120" windowWidth="29040" windowHeight="17520" tabRatio="909" activeTab="1" xr2:uid="{00000000-000D-0000-FFFF-FFFF00000000}"/>
  </bookViews>
  <sheets>
    <sheet name="Voorblad" sheetId="35" r:id="rId1"/>
    <sheet name="Prijzenblad" sheetId="39" r:id="rId2"/>
  </sheets>
  <definedNames>
    <definedName name="_xlnm.Print_Area" localSheetId="0">Voorblad!$A$1:$J$19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39" l="1"/>
  <c r="G8" i="39" s="1"/>
  <c r="G36" i="39"/>
  <c r="C32" i="39"/>
  <c r="G32" i="39" s="1"/>
  <c r="C20" i="39"/>
  <c r="G20" i="39" s="1"/>
  <c r="G43" i="39"/>
  <c r="G44" i="39" s="1"/>
  <c r="G38" i="39"/>
  <c r="G37" i="39"/>
  <c r="C26" i="39"/>
  <c r="G26" i="39" s="1"/>
  <c r="C14" i="39"/>
  <c r="G14" i="39" s="1"/>
  <c r="G33" i="39" l="1"/>
  <c r="G39" i="39"/>
  <c r="G46" i="39" l="1"/>
</calcChain>
</file>

<file path=xl/sharedStrings.xml><?xml version="1.0" encoding="utf-8"?>
<sst xmlns="http://schemas.openxmlformats.org/spreadsheetml/2006/main" count="43" uniqueCount="43">
  <si>
    <t>Inhoud:</t>
  </si>
  <si>
    <t>Datum</t>
  </si>
  <si>
    <t>Advies/lijstprijs per liter (A) excl. BTW</t>
  </si>
  <si>
    <t>korting in euro per liter (B)</t>
  </si>
  <si>
    <t>Aantal liters (C)</t>
  </si>
  <si>
    <t>Subtotalen (A-B)xC excl. BTW</t>
  </si>
  <si>
    <t>Prijsinvulformulier</t>
  </si>
  <si>
    <t xml:space="preserve">* De genoemde aantallen zijn fictief over de gehele looptijd van het contract en er kunnen geen rechten aan worden ontleend.
** De prijzen zoals ingevuld op het prijs invul formulier zijn inclusief alle kosten voortkomend uit het programma van eisen en kwalitatieve gunningscriteria.
** Bij opbrengsten dient inschrijver de prijs in te vullen met een "min" teken t.b.v. een juiste prijsberekening.
** Het invullen van € 0,0 in de kolom "Advies/lijstprijs per liter (A) excl. BTW" is niet toegestaan. </t>
  </si>
  <si>
    <t>Prijzenblad</t>
  </si>
  <si>
    <t>Brandstofpassen en afname van brandstoffen, 
elektrisch laden en aanverwante dienstverlening.</t>
  </si>
  <si>
    <t>Vervanging geblokkeerde en/of vermiste pas incl. administratiekosten. Prijs per keer.</t>
  </si>
  <si>
    <t>Naam inschrijver: …………………………………..</t>
  </si>
  <si>
    <t>Deel 1: Leveren van brandstoffen</t>
  </si>
  <si>
    <t>Naam betreffende advies/prijslijst</t>
  </si>
  <si>
    <t>Inschrijfprijs Deel 1: brandstoffen</t>
  </si>
  <si>
    <t>Subtotalen (AxB)xC excl. BTW</t>
  </si>
  <si>
    <t>Totale inschrijfprijs</t>
  </si>
  <si>
    <t>Elektrisch laden</t>
  </si>
  <si>
    <t>Frequentie / eenheid</t>
  </si>
  <si>
    <t>per KWh per jaar</t>
  </si>
  <si>
    <t>Opslag roamingkosten op CPO-tarief</t>
  </si>
  <si>
    <t xml:space="preserve">per KWh </t>
  </si>
  <si>
    <t>Korting op laden bij commerciële laadstations</t>
  </si>
  <si>
    <t>per KWh</t>
  </si>
  <si>
    <t>Kosten elektrisch laden totaal (met opslag, na korting)</t>
  </si>
  <si>
    <t>Deel 2: Vervangen van een brandstofpas</t>
  </si>
  <si>
    <t>Prijs per tankpas (A)</t>
  </si>
  <si>
    <t xml:space="preserve">Aantal passen per jaar </t>
  </si>
  <si>
    <t>Maximale prijs (€)</t>
  </si>
  <si>
    <t>Gemiddelde advies/lijstprijs diesel over de periode 1-4-2026 t/m 1-8-2026</t>
  </si>
  <si>
    <t>Gemiddelde advies/lijstprijs EURO 95 over de periode 1-4-2026 t/m 1-8-2026</t>
  </si>
  <si>
    <t>Gemiddelde advies/lijstprijs HVO100 (NesteMy) over de periode 1-4-2026 t/m 1-8-2026</t>
  </si>
  <si>
    <t>(Fictieve) kosten elektrisch laden bij commerciële laadstations (niet opdrachtgever-eigen installatie)</t>
  </si>
  <si>
    <t>Inschrijfprijs Deel 2: Elektrisch laden</t>
  </si>
  <si>
    <t>Inschrijfprijs Deel 3: Tankpassen</t>
  </si>
  <si>
    <t>Aantal Kwh/jr</t>
  </si>
  <si>
    <t>Prijs per liter ULZ diesel (B7)</t>
  </si>
  <si>
    <t>Prijs per liter Benzine Euro 95 (E10)</t>
  </si>
  <si>
    <t>Prijs per liter HVO100 (NesteMy)</t>
  </si>
  <si>
    <t>Prijs per liter Benzine Euro 98 (E5)</t>
  </si>
  <si>
    <t>Gemiddelde advies/lijstprijs EURO 98 over de periode 1-4-2026 t/m 1-8-2026</t>
  </si>
  <si>
    <t>Prijs per liter AdBlue - Optispray</t>
  </si>
  <si>
    <t>Gemiddelde advies/lijstprijs Optispray over de periode 1-4-2026 t/m 1-8-2026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</si>
</sst>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  <numFmt numFmtId="166" formatCode="_ [$€-413]\ * #,##0.000_ ;_ [$€-413]\ * \-#,##0.000_ ;_ [$€-413]\ * &quot;-&quot;???_ ;_ @_ "/>
    <numFmt numFmtId="167" formatCode="_ * #,##0_ ;_ * \-#,##0_ ;_ * &quot;-&quot;??_ ;_ @_ "/>
    <numFmt numFmtId="168" formatCode="&quot;€&quot;\ #,##0.00"/>
    <numFmt numFmtId="169" formatCode="_ [$€-413]\ * #,##0.00_ ;_ [$€-413]\ * \-#,##0.00_ ;_ [$€-413]\ * &quot;-&quot;???_ ;_ @_ "/>
  </numFmts>
  <fonts count="44" x14ac:knownFonts="1">
    <font>
      <sz val="10"/>
      <name val="Arial"/>
    </font>
    <font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sz val="8"/>
      <name val="Arial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sz val="9"/>
      <color rgb="FFFF0000"/>
      <name val="Century Gothic"/>
      <family val="2"/>
    </font>
    <font>
      <b/>
      <sz val="9"/>
      <name val="Century Gothic"/>
      <family val="2"/>
    </font>
    <font>
      <u/>
      <sz val="10"/>
      <color indexed="30"/>
      <name val="Century Gothic"/>
      <family val="2"/>
    </font>
    <font>
      <sz val="10"/>
      <color rgb="FFFF0000"/>
      <name val="Century Gothic"/>
      <family val="2"/>
    </font>
    <font>
      <b/>
      <sz val="12"/>
      <color indexed="9"/>
      <name val="Century Gothic"/>
      <family val="2"/>
    </font>
    <font>
      <b/>
      <sz val="12"/>
      <color indexed="8"/>
      <name val="Century Gothic"/>
      <family val="2"/>
    </font>
    <font>
      <sz val="10"/>
      <name val="Arial"/>
      <family val="2"/>
    </font>
    <font>
      <b/>
      <sz val="10"/>
      <color indexed="8"/>
      <name val="Century Gothic"/>
      <family val="2"/>
    </font>
    <font>
      <sz val="18"/>
      <color rgb="FFFF0000"/>
      <name val="Century Gothic"/>
      <family val="2"/>
    </font>
    <font>
      <b/>
      <sz val="14"/>
      <color indexed="9"/>
      <name val="Century Gothic"/>
      <family val="2"/>
    </font>
    <font>
      <b/>
      <sz val="12"/>
      <color theme="0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10"/>
      <color theme="1"/>
      <name val="Century Gothic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66FF"/>
        <bgColor indexed="64"/>
      </patternFill>
    </fill>
  </fills>
  <borders count="5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2060"/>
      </left>
      <right/>
      <top style="medium">
        <color rgb="FF00206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rgb="FF002060"/>
      </top>
      <bottom style="thin">
        <color theme="0" tint="-0.14996795556505021"/>
      </bottom>
      <diagonal/>
    </border>
    <border>
      <left/>
      <right/>
      <top style="medium">
        <color rgb="FF002060"/>
      </top>
      <bottom style="thin">
        <color indexed="64"/>
      </bottom>
      <diagonal/>
    </border>
    <border>
      <left style="medium">
        <color rgb="FF00206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206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rgb="FF002060"/>
      </top>
      <bottom style="thin">
        <color indexed="64"/>
      </bottom>
      <diagonal/>
    </border>
  </borders>
  <cellStyleXfs count="681">
    <xf numFmtId="0" fontId="0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0" fontId="14" fillId="21" borderId="2" applyNumberFormat="0" applyAlignment="0" applyProtection="0"/>
    <xf numFmtId="164" fontId="7" fillId="0" borderId="0" applyFont="0" applyFill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5" fillId="20" borderId="9" applyNumberFormat="0" applyAlignment="0" applyProtection="0"/>
    <xf numFmtId="0" fontId="25" fillId="20" borderId="9" applyNumberFormat="0" applyAlignment="0" applyProtection="0"/>
    <xf numFmtId="0" fontId="25" fillId="20" borderId="9" applyNumberFormat="0" applyAlignment="0" applyProtection="0"/>
    <xf numFmtId="0" fontId="25" fillId="20" borderId="9" applyNumberFormat="0" applyAlignment="0" applyProtection="0"/>
    <xf numFmtId="0" fontId="25" fillId="20" borderId="9" applyNumberFormat="0" applyAlignment="0" applyProtection="0"/>
    <xf numFmtId="0" fontId="25" fillId="20" borderId="9" applyNumberFormat="0" applyAlignment="0" applyProtection="0"/>
    <xf numFmtId="0" fontId="25" fillId="20" borderId="9" applyNumberFormat="0" applyAlignment="0" applyProtection="0"/>
    <xf numFmtId="0" fontId="25" fillId="20" borderId="9" applyNumberFormat="0" applyAlignment="0" applyProtection="0"/>
    <xf numFmtId="0" fontId="25" fillId="20" borderId="9" applyNumberFormat="0" applyAlignment="0" applyProtection="0"/>
    <xf numFmtId="0" fontId="25" fillId="20" borderId="9" applyNumberFormat="0" applyAlignment="0" applyProtection="0"/>
    <xf numFmtId="0" fontId="25" fillId="20" borderId="9" applyNumberFormat="0" applyAlignment="0" applyProtection="0"/>
    <xf numFmtId="0" fontId="25" fillId="20" borderId="9" applyNumberFormat="0" applyAlignment="0" applyProtection="0"/>
    <xf numFmtId="0" fontId="25" fillId="20" borderId="9" applyNumberFormat="0" applyAlignment="0" applyProtection="0"/>
    <xf numFmtId="0" fontId="25" fillId="20" borderId="9" applyNumberFormat="0" applyAlignment="0" applyProtection="0"/>
    <xf numFmtId="0" fontId="25" fillId="20" borderId="9" applyNumberFormat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7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43" fontId="36" fillId="0" borderId="0" applyFont="0" applyFill="0" applyBorder="0" applyAlignment="0" applyProtection="0"/>
    <xf numFmtId="166" fontId="7" fillId="0" borderId="0"/>
  </cellStyleXfs>
  <cellXfs count="111">
    <xf numFmtId="0" fontId="0" fillId="0" borderId="0" xfId="0"/>
    <xf numFmtId="0" fontId="6" fillId="0" borderId="0" xfId="0" applyFont="1"/>
    <xf numFmtId="0" fontId="6" fillId="0" borderId="0" xfId="0" applyFont="1" applyAlignment="1">
      <alignment vertical="top"/>
    </xf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4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32" fillId="0" borderId="0" xfId="0" applyFont="1"/>
    <xf numFmtId="0" fontId="8" fillId="0" borderId="0" xfId="0" applyFont="1" applyAlignment="1">
      <alignment vertical="top"/>
    </xf>
    <xf numFmtId="0" fontId="30" fillId="0" borderId="0" xfId="0" applyFont="1"/>
    <xf numFmtId="0" fontId="8" fillId="0" borderId="0" xfId="0" applyFont="1"/>
    <xf numFmtId="0" fontId="30" fillId="0" borderId="0" xfId="0" applyFont="1" applyAlignment="1">
      <alignment horizontal="left" vertical="top"/>
    </xf>
    <xf numFmtId="168" fontId="28" fillId="27" borderId="10" xfId="0" applyNumberFormat="1" applyFont="1" applyFill="1" applyBorder="1" applyAlignment="1" applyProtection="1">
      <alignment horizontal="right" indent="1"/>
      <protection locked="0"/>
    </xf>
    <xf numFmtId="168" fontId="28" fillId="27" borderId="10" xfId="0" applyNumberFormat="1" applyFont="1" applyFill="1" applyBorder="1" applyAlignment="1" applyProtection="1">
      <alignment horizontal="right" vertical="center" indent="1"/>
      <protection locked="0"/>
    </xf>
    <xf numFmtId="0" fontId="39" fillId="24" borderId="19" xfId="555" applyFont="1" applyFill="1" applyBorder="1" applyAlignment="1">
      <alignment vertical="center" wrapText="1"/>
    </xf>
    <xf numFmtId="0" fontId="34" fillId="24" borderId="19" xfId="555" applyFont="1" applyFill="1" applyBorder="1" applyAlignment="1">
      <alignment vertical="center" wrapText="1"/>
    </xf>
    <xf numFmtId="0" fontId="6" fillId="0" borderId="0" xfId="544" applyFont="1" applyAlignment="1">
      <alignment vertical="center" wrapText="1"/>
    </xf>
    <xf numFmtId="0" fontId="4" fillId="24" borderId="19" xfId="555" applyFont="1" applyFill="1" applyBorder="1" applyAlignment="1">
      <alignment horizontal="center" vertical="center" wrapText="1"/>
    </xf>
    <xf numFmtId="14" fontId="8" fillId="0" borderId="27" xfId="555" applyNumberFormat="1" applyFont="1" applyBorder="1" applyAlignment="1">
      <alignment horizontal="center" vertical="center" wrapText="1"/>
    </xf>
    <xf numFmtId="165" fontId="8" fillId="0" borderId="28" xfId="555" applyNumberFormat="1" applyFont="1" applyBorder="1" applyAlignment="1">
      <alignment vertical="center" wrapText="1"/>
    </xf>
    <xf numFmtId="0" fontId="8" fillId="0" borderId="28" xfId="555" applyFont="1" applyBorder="1" applyAlignment="1">
      <alignment horizontal="center" vertical="center" wrapText="1"/>
    </xf>
    <xf numFmtId="0" fontId="8" fillId="0" borderId="29" xfId="555" applyFont="1" applyBorder="1" applyAlignment="1">
      <alignment vertical="center" wrapText="1"/>
    </xf>
    <xf numFmtId="0" fontId="33" fillId="0" borderId="0" xfId="544" applyFont="1" applyAlignment="1">
      <alignment vertical="center" wrapText="1"/>
    </xf>
    <xf numFmtId="14" fontId="8" fillId="0" borderId="10" xfId="555" applyNumberFormat="1" applyFont="1" applyBorder="1" applyAlignment="1">
      <alignment horizontal="center" vertical="center" wrapText="1"/>
    </xf>
    <xf numFmtId="0" fontId="8" fillId="0" borderId="30" xfId="555" applyFont="1" applyBorder="1" applyAlignment="1">
      <alignment vertical="center" wrapText="1"/>
    </xf>
    <xf numFmtId="0" fontId="8" fillId="0" borderId="30" xfId="555" applyFont="1" applyBorder="1" applyAlignment="1">
      <alignment horizontal="center" vertical="center" wrapText="1"/>
    </xf>
    <xf numFmtId="0" fontId="8" fillId="0" borderId="31" xfId="555" applyFont="1" applyBorder="1" applyAlignment="1">
      <alignment vertical="center" wrapText="1"/>
    </xf>
    <xf numFmtId="0" fontId="8" fillId="0" borderId="21" xfId="555" applyFont="1" applyBorder="1" applyAlignment="1">
      <alignment vertical="center" wrapText="1"/>
    </xf>
    <xf numFmtId="0" fontId="8" fillId="0" borderId="21" xfId="555" applyFont="1" applyBorder="1" applyAlignment="1">
      <alignment horizontal="center" vertical="center" wrapText="1"/>
    </xf>
    <xf numFmtId="0" fontId="8" fillId="0" borderId="24" xfId="555" applyFont="1" applyBorder="1" applyAlignment="1">
      <alignment vertical="center" wrapText="1"/>
    </xf>
    <xf numFmtId="166" fontId="8" fillId="0" borderId="25" xfId="555" applyNumberFormat="1" applyFont="1" applyBorder="1" applyAlignment="1">
      <alignment vertical="center" wrapText="1"/>
    </xf>
    <xf numFmtId="167" fontId="31" fillId="0" borderId="25" xfId="679" applyNumberFormat="1" applyFont="1" applyFill="1" applyBorder="1" applyAlignment="1" applyProtection="1">
      <alignment horizontal="left" vertical="center" wrapText="1" indent="2"/>
    </xf>
    <xf numFmtId="165" fontId="8" fillId="0" borderId="20" xfId="555" applyNumberFormat="1" applyFont="1" applyBorder="1" applyAlignment="1">
      <alignment vertical="center" wrapText="1"/>
    </xf>
    <xf numFmtId="166" fontId="8" fillId="0" borderId="30" xfId="555" applyNumberFormat="1" applyFont="1" applyBorder="1" applyAlignment="1">
      <alignment vertical="center" wrapText="1"/>
    </xf>
    <xf numFmtId="165" fontId="8" fillId="0" borderId="31" xfId="555" applyNumberFormat="1" applyFont="1" applyBorder="1" applyAlignment="1">
      <alignment vertical="center" wrapText="1"/>
    </xf>
    <xf numFmtId="167" fontId="31" fillId="0" borderId="25" xfId="679" applyNumberFormat="1" applyFont="1" applyFill="1" applyBorder="1" applyAlignment="1" applyProtection="1">
      <alignment horizontal="center" vertical="center" wrapText="1"/>
    </xf>
    <xf numFmtId="165" fontId="8" fillId="0" borderId="26" xfId="555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165" fontId="4" fillId="24" borderId="22" xfId="555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 wrapText="1"/>
    </xf>
    <xf numFmtId="0" fontId="40" fillId="29" borderId="47" xfId="0" applyFont="1" applyFill="1" applyBorder="1" applyAlignment="1">
      <alignment horizontal="left" indent="1"/>
    </xf>
    <xf numFmtId="0" fontId="40" fillId="29" borderId="48" xfId="0" applyFont="1" applyFill="1" applyBorder="1" applyAlignment="1">
      <alignment vertical="top" wrapText="1"/>
    </xf>
    <xf numFmtId="0" fontId="29" fillId="29" borderId="49" xfId="0" applyFont="1" applyFill="1" applyBorder="1" applyAlignment="1">
      <alignment horizontal="center" vertical="center"/>
    </xf>
    <xf numFmtId="0" fontId="40" fillId="29" borderId="49" xfId="0" applyFont="1" applyFill="1" applyBorder="1"/>
    <xf numFmtId="0" fontId="40" fillId="29" borderId="52" xfId="0" applyFont="1" applyFill="1" applyBorder="1"/>
    <xf numFmtId="0" fontId="28" fillId="0" borderId="10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left" vertical="center" indent="1"/>
    </xf>
    <xf numFmtId="0" fontId="41" fillId="0" borderId="19" xfId="0" applyFont="1" applyBorder="1"/>
    <xf numFmtId="168" fontId="28" fillId="28" borderId="10" xfId="0" applyNumberFormat="1" applyFont="1" applyFill="1" applyBorder="1" applyAlignment="1">
      <alignment horizontal="right" vertical="center" indent="1"/>
    </xf>
    <xf numFmtId="0" fontId="28" fillId="0" borderId="10" xfId="0" applyFont="1" applyBorder="1" applyAlignment="1">
      <alignment vertical="center"/>
    </xf>
    <xf numFmtId="168" fontId="6" fillId="0" borderId="10" xfId="0" applyNumberFormat="1" applyFont="1" applyBorder="1" applyAlignment="1">
      <alignment horizontal="right" vertical="center" indent="1"/>
    </xf>
    <xf numFmtId="0" fontId="28" fillId="0" borderId="10" xfId="0" applyFont="1" applyBorder="1" applyAlignment="1">
      <alignment horizontal="left" wrapText="1" indent="1"/>
    </xf>
    <xf numFmtId="0" fontId="1" fillId="26" borderId="10" xfId="0" applyFont="1" applyFill="1" applyBorder="1" applyAlignment="1">
      <alignment horizontal="left" indent="1"/>
    </xf>
    <xf numFmtId="0" fontId="41" fillId="26" borderId="21" xfId="0" applyFont="1" applyFill="1" applyBorder="1"/>
    <xf numFmtId="0" fontId="28" fillId="26" borderId="10" xfId="0" applyFont="1" applyFill="1" applyBorder="1"/>
    <xf numFmtId="168" fontId="28" fillId="0" borderId="10" xfId="0" applyNumberFormat="1" applyFont="1" applyBorder="1" applyAlignment="1">
      <alignment horizontal="right" indent="1"/>
    </xf>
    <xf numFmtId="0" fontId="28" fillId="0" borderId="50" xfId="0" applyFont="1" applyBorder="1" applyAlignment="1">
      <alignment horizontal="left" vertical="center" indent="1"/>
    </xf>
    <xf numFmtId="0" fontId="1" fillId="26" borderId="10" xfId="0" applyFont="1" applyFill="1" applyBorder="1" applyAlignment="1">
      <alignment horizontal="left" vertical="center" indent="1"/>
    </xf>
    <xf numFmtId="0" fontId="41" fillId="26" borderId="34" xfId="0" applyFont="1" applyFill="1" applyBorder="1"/>
    <xf numFmtId="0" fontId="28" fillId="26" borderId="39" xfId="0" applyFont="1" applyFill="1" applyBorder="1"/>
    <xf numFmtId="168" fontId="43" fillId="0" borderId="25" xfId="0" applyNumberFormat="1" applyFont="1" applyBorder="1" applyAlignment="1">
      <alignment horizontal="right" vertical="center" indent="1"/>
    </xf>
    <xf numFmtId="0" fontId="42" fillId="26" borderId="51" xfId="0" applyFont="1" applyFill="1" applyBorder="1" applyAlignment="1">
      <alignment horizontal="left" vertical="center" indent="1"/>
    </xf>
    <xf numFmtId="0" fontId="41" fillId="26" borderId="39" xfId="0" applyFont="1" applyFill="1" applyBorder="1"/>
    <xf numFmtId="3" fontId="41" fillId="26" borderId="39" xfId="0" applyNumberFormat="1" applyFont="1" applyFill="1" applyBorder="1"/>
    <xf numFmtId="168" fontId="8" fillId="0" borderId="41" xfId="555" applyNumberFormat="1" applyFont="1" applyBorder="1" applyAlignment="1">
      <alignment vertical="center" wrapText="1"/>
    </xf>
    <xf numFmtId="166" fontId="6" fillId="0" borderId="22" xfId="0" applyNumberFormat="1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165" fontId="4" fillId="25" borderId="22" xfId="555" applyNumberFormat="1" applyFont="1" applyFill="1" applyBorder="1" applyAlignment="1">
      <alignment horizontal="center" vertical="center" wrapText="1"/>
    </xf>
    <xf numFmtId="0" fontId="38" fillId="0" borderId="0" xfId="544" applyFont="1" applyAlignment="1">
      <alignment vertical="center" wrapText="1"/>
    </xf>
    <xf numFmtId="0" fontId="0" fillId="0" borderId="0" xfId="0" applyAlignment="1">
      <alignment vertical="center" wrapText="1"/>
    </xf>
    <xf numFmtId="165" fontId="8" fillId="27" borderId="10" xfId="555" applyNumberFormat="1" applyFont="1" applyFill="1" applyBorder="1" applyAlignment="1" applyProtection="1">
      <alignment vertical="center" wrapText="1"/>
      <protection locked="0"/>
    </xf>
    <xf numFmtId="165" fontId="8" fillId="27" borderId="27" xfId="555" applyNumberFormat="1" applyFont="1" applyFill="1" applyBorder="1" applyAlignment="1" applyProtection="1">
      <alignment vertical="center" wrapText="1"/>
      <protection locked="0"/>
    </xf>
    <xf numFmtId="166" fontId="8" fillId="27" borderId="25" xfId="555" applyNumberFormat="1" applyFont="1" applyFill="1" applyBorder="1" applyAlignment="1" applyProtection="1">
      <alignment vertical="center" wrapText="1"/>
      <protection locked="0"/>
    </xf>
    <xf numFmtId="165" fontId="8" fillId="27" borderId="21" xfId="555" applyNumberFormat="1" applyFont="1" applyFill="1" applyBorder="1" applyAlignment="1" applyProtection="1">
      <alignment vertical="center" wrapText="1"/>
      <protection locked="0"/>
    </xf>
    <xf numFmtId="169" fontId="8" fillId="27" borderId="41" xfId="555" applyNumberFormat="1" applyFont="1" applyFill="1" applyBorder="1" applyAlignment="1" applyProtection="1">
      <alignment vertical="center" wrapText="1"/>
      <protection locked="0"/>
    </xf>
    <xf numFmtId="0" fontId="4" fillId="24" borderId="23" xfId="555" applyFont="1" applyFill="1" applyBorder="1" applyAlignment="1">
      <alignment horizontal="center" vertical="center" wrapText="1"/>
    </xf>
    <xf numFmtId="0" fontId="4" fillId="24" borderId="42" xfId="555" applyFont="1" applyFill="1" applyBorder="1" applyAlignment="1">
      <alignment horizontal="center" vertical="center" wrapText="1"/>
    </xf>
    <xf numFmtId="3" fontId="28" fillId="0" borderId="19" xfId="0" applyNumberFormat="1" applyFont="1" applyBorder="1" applyAlignment="1">
      <alignment horizontal="center" vertical="center"/>
    </xf>
    <xf numFmtId="3" fontId="28" fillId="0" borderId="30" xfId="0" applyNumberFormat="1" applyFont="1" applyBorder="1" applyAlignment="1">
      <alignment horizontal="center" vertical="center"/>
    </xf>
    <xf numFmtId="0" fontId="29" fillId="25" borderId="0" xfId="543" applyFont="1" applyFill="1" applyAlignment="1">
      <alignment horizontal="left" vertical="center" wrapText="1"/>
    </xf>
    <xf numFmtId="0" fontId="31" fillId="0" borderId="32" xfId="555" applyFont="1" applyBorder="1" applyAlignment="1">
      <alignment horizontal="right" vertical="center" wrapText="1"/>
    </xf>
    <xf numFmtId="0" fontId="31" fillId="0" borderId="33" xfId="555" applyFont="1" applyBorder="1" applyAlignment="1">
      <alignment horizontal="right" vertical="center" wrapText="1"/>
    </xf>
    <xf numFmtId="0" fontId="34" fillId="24" borderId="45" xfId="555" applyFont="1" applyFill="1" applyBorder="1" applyAlignment="1">
      <alignment horizontal="left" vertical="center" wrapText="1"/>
    </xf>
    <xf numFmtId="0" fontId="34" fillId="24" borderId="46" xfId="555" applyFont="1" applyFill="1" applyBorder="1" applyAlignment="1">
      <alignment horizontal="left" vertical="center" wrapText="1"/>
    </xf>
    <xf numFmtId="0" fontId="4" fillId="24" borderId="45" xfId="555" applyFont="1" applyFill="1" applyBorder="1" applyAlignment="1">
      <alignment horizontal="center" vertical="center" wrapText="1"/>
    </xf>
    <xf numFmtId="0" fontId="4" fillId="24" borderId="46" xfId="555" applyFont="1" applyFill="1" applyBorder="1" applyAlignment="1">
      <alignment horizontal="center" vertical="center" wrapText="1"/>
    </xf>
    <xf numFmtId="0" fontId="37" fillId="0" borderId="40" xfId="0" applyFont="1" applyBorder="1" applyAlignment="1">
      <alignment horizontal="left" vertical="center" wrapText="1"/>
    </xf>
    <xf numFmtId="0" fontId="37" fillId="0" borderId="41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center" vertical="center" wrapText="1"/>
    </xf>
    <xf numFmtId="0" fontId="5" fillId="0" borderId="43" xfId="555" applyFont="1" applyBorder="1" applyAlignment="1">
      <alignment horizontal="left" vertical="center" wrapText="1"/>
    </xf>
    <xf numFmtId="0" fontId="5" fillId="0" borderId="44" xfId="555" applyFont="1" applyBorder="1" applyAlignment="1">
      <alignment horizontal="left" vertical="center" wrapText="1"/>
    </xf>
    <xf numFmtId="0" fontId="5" fillId="0" borderId="35" xfId="555" applyFont="1" applyBorder="1" applyAlignment="1">
      <alignment horizontal="left" vertical="center" wrapText="1"/>
    </xf>
    <xf numFmtId="0" fontId="8" fillId="27" borderId="28" xfId="555" applyFont="1" applyFill="1" applyBorder="1" applyAlignment="1" applyProtection="1">
      <alignment horizontal="center" vertical="center" wrapText="1"/>
      <protection locked="0"/>
    </xf>
    <xf numFmtId="0" fontId="8" fillId="27" borderId="30" xfId="555" applyFont="1" applyFill="1" applyBorder="1" applyAlignment="1" applyProtection="1">
      <alignment horizontal="center" vertical="center" wrapText="1"/>
      <protection locked="0"/>
    </xf>
    <xf numFmtId="0" fontId="8" fillId="27" borderId="21" xfId="555" applyFont="1" applyFill="1" applyBorder="1" applyAlignment="1" applyProtection="1">
      <alignment horizontal="center" vertical="center" wrapText="1"/>
      <protection locked="0"/>
    </xf>
    <xf numFmtId="0" fontId="35" fillId="27" borderId="36" xfId="0" applyFont="1" applyFill="1" applyBorder="1" applyAlignment="1" applyProtection="1">
      <alignment horizontal="left" vertical="center" wrapText="1"/>
      <protection locked="0"/>
    </xf>
    <xf numFmtId="0" fontId="35" fillId="27" borderId="37" xfId="0" applyFont="1" applyFill="1" applyBorder="1" applyAlignment="1" applyProtection="1">
      <alignment horizontal="left" vertical="center" wrapText="1"/>
      <protection locked="0"/>
    </xf>
    <xf numFmtId="0" fontId="35" fillId="27" borderId="38" xfId="0" applyFont="1" applyFill="1" applyBorder="1" applyAlignment="1" applyProtection="1">
      <alignment horizontal="left" vertical="center" wrapText="1"/>
      <protection locked="0"/>
    </xf>
    <xf numFmtId="0" fontId="10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/>
    </xf>
  </cellXfs>
  <cellStyles count="681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1" xfId="362" xr:uid="{00000000-0005-0000-0000-000069010000}"/>
    <cellStyle name="Berekening 12" xfId="363" xr:uid="{00000000-0005-0000-0000-00006A010000}"/>
    <cellStyle name="Berekening 13" xfId="364" xr:uid="{00000000-0005-0000-0000-00006B010000}"/>
    <cellStyle name="Berekening 14" xfId="365" xr:uid="{00000000-0005-0000-0000-00006C010000}"/>
    <cellStyle name="Berekening 15" xfId="366" xr:uid="{00000000-0005-0000-0000-00006D010000}"/>
    <cellStyle name="Berekening 16" xfId="367" xr:uid="{00000000-0005-0000-0000-00006E010000}"/>
    <cellStyle name="Berekening 2" xfId="368" xr:uid="{00000000-0005-0000-0000-00006F010000}"/>
    <cellStyle name="Berekening 3" xfId="369" xr:uid="{00000000-0005-0000-0000-000070010000}"/>
    <cellStyle name="Berekening 4" xfId="370" xr:uid="{00000000-0005-0000-0000-000071010000}"/>
    <cellStyle name="Berekening 5" xfId="371" xr:uid="{00000000-0005-0000-0000-000072010000}"/>
    <cellStyle name="Berekening 6" xfId="372" xr:uid="{00000000-0005-0000-0000-000073010000}"/>
    <cellStyle name="Berekening 7" xfId="373" xr:uid="{00000000-0005-0000-0000-000074010000}"/>
    <cellStyle name="Berekening 8" xfId="374" xr:uid="{00000000-0005-0000-0000-000075010000}"/>
    <cellStyle name="Berekening 9" xfId="375" xr:uid="{00000000-0005-0000-0000-000076010000}"/>
    <cellStyle name="Controlecel 10" xfId="376" xr:uid="{00000000-0005-0000-0000-000077010000}"/>
    <cellStyle name="Controlecel 11" xfId="377" xr:uid="{00000000-0005-0000-0000-000078010000}"/>
    <cellStyle name="Controlecel 12" xfId="378" xr:uid="{00000000-0005-0000-0000-000079010000}"/>
    <cellStyle name="Controlecel 13" xfId="379" xr:uid="{00000000-0005-0000-0000-00007A010000}"/>
    <cellStyle name="Controlecel 14" xfId="380" xr:uid="{00000000-0005-0000-0000-00007B010000}"/>
    <cellStyle name="Controlecel 15" xfId="381" xr:uid="{00000000-0005-0000-0000-00007C010000}"/>
    <cellStyle name="Controlecel 16" xfId="382" xr:uid="{00000000-0005-0000-0000-00007D010000}"/>
    <cellStyle name="Controlecel 2" xfId="383" xr:uid="{00000000-0005-0000-0000-00007E010000}"/>
    <cellStyle name="Controlecel 3" xfId="384" xr:uid="{00000000-0005-0000-0000-00007F010000}"/>
    <cellStyle name="Controlecel 4" xfId="385" xr:uid="{00000000-0005-0000-0000-000080010000}"/>
    <cellStyle name="Controlecel 5" xfId="386" xr:uid="{00000000-0005-0000-0000-000081010000}"/>
    <cellStyle name="Controlecel 6" xfId="387" xr:uid="{00000000-0005-0000-0000-000082010000}"/>
    <cellStyle name="Controlecel 7" xfId="388" xr:uid="{00000000-0005-0000-0000-000083010000}"/>
    <cellStyle name="Controlecel 8" xfId="389" xr:uid="{00000000-0005-0000-0000-000084010000}"/>
    <cellStyle name="Controlecel 9" xfId="390" xr:uid="{00000000-0005-0000-0000-000085010000}"/>
    <cellStyle name="Euro" xfId="391" xr:uid="{00000000-0005-0000-0000-000086010000}"/>
    <cellStyle name="Gekoppelde cel 10" xfId="392" xr:uid="{00000000-0005-0000-0000-000087010000}"/>
    <cellStyle name="Gekoppelde cel 11" xfId="393" xr:uid="{00000000-0005-0000-0000-000088010000}"/>
    <cellStyle name="Gekoppelde cel 12" xfId="394" xr:uid="{00000000-0005-0000-0000-000089010000}"/>
    <cellStyle name="Gekoppelde cel 13" xfId="395" xr:uid="{00000000-0005-0000-0000-00008A010000}"/>
    <cellStyle name="Gekoppelde cel 14" xfId="396" xr:uid="{00000000-0005-0000-0000-00008B010000}"/>
    <cellStyle name="Gekoppelde cel 15" xfId="397" xr:uid="{00000000-0005-0000-0000-00008C010000}"/>
    <cellStyle name="Gekoppelde cel 16" xfId="398" xr:uid="{00000000-0005-0000-0000-00008D010000}"/>
    <cellStyle name="Gekoppelde cel 2" xfId="399" xr:uid="{00000000-0005-0000-0000-00008E010000}"/>
    <cellStyle name="Gekoppelde cel 3" xfId="400" xr:uid="{00000000-0005-0000-0000-00008F010000}"/>
    <cellStyle name="Gekoppelde cel 4" xfId="401" xr:uid="{00000000-0005-0000-0000-000090010000}"/>
    <cellStyle name="Gekoppelde cel 5" xfId="402" xr:uid="{00000000-0005-0000-0000-000091010000}"/>
    <cellStyle name="Gekoppelde cel 6" xfId="403" xr:uid="{00000000-0005-0000-0000-000092010000}"/>
    <cellStyle name="Gekoppelde cel 7" xfId="404" xr:uid="{00000000-0005-0000-0000-000093010000}"/>
    <cellStyle name="Gekoppelde cel 8" xfId="405" xr:uid="{00000000-0005-0000-0000-000094010000}"/>
    <cellStyle name="Gekoppelde cel 9" xfId="406" xr:uid="{00000000-0005-0000-0000-000095010000}"/>
    <cellStyle name="Goed 10" xfId="407" xr:uid="{00000000-0005-0000-0000-000096010000}"/>
    <cellStyle name="Goed 11" xfId="408" xr:uid="{00000000-0005-0000-0000-000097010000}"/>
    <cellStyle name="Goed 12" xfId="409" xr:uid="{00000000-0005-0000-0000-000098010000}"/>
    <cellStyle name="Goed 13" xfId="410" xr:uid="{00000000-0005-0000-0000-000099010000}"/>
    <cellStyle name="Goed 14" xfId="411" xr:uid="{00000000-0005-0000-0000-00009A010000}"/>
    <cellStyle name="Goed 15" xfId="412" xr:uid="{00000000-0005-0000-0000-00009B010000}"/>
    <cellStyle name="Goed 16" xfId="413" xr:uid="{00000000-0005-0000-0000-00009C010000}"/>
    <cellStyle name="Goed 2" xfId="414" xr:uid="{00000000-0005-0000-0000-00009D010000}"/>
    <cellStyle name="Goed 3" xfId="415" xr:uid="{00000000-0005-0000-0000-00009E010000}"/>
    <cellStyle name="Goed 4" xfId="416" xr:uid="{00000000-0005-0000-0000-00009F010000}"/>
    <cellStyle name="Goed 5" xfId="417" xr:uid="{00000000-0005-0000-0000-0000A0010000}"/>
    <cellStyle name="Goed 6" xfId="418" xr:uid="{00000000-0005-0000-0000-0000A1010000}"/>
    <cellStyle name="Goed 7" xfId="419" xr:uid="{00000000-0005-0000-0000-0000A2010000}"/>
    <cellStyle name="Goed 8" xfId="420" xr:uid="{00000000-0005-0000-0000-0000A3010000}"/>
    <cellStyle name="Goed 9" xfId="421" xr:uid="{00000000-0005-0000-0000-0000A4010000}"/>
    <cellStyle name="Invoer 10" xfId="422" xr:uid="{00000000-0005-0000-0000-0000A5010000}"/>
    <cellStyle name="Invoer 11" xfId="423" xr:uid="{00000000-0005-0000-0000-0000A6010000}"/>
    <cellStyle name="Invoer 12" xfId="424" xr:uid="{00000000-0005-0000-0000-0000A7010000}"/>
    <cellStyle name="Invoer 13" xfId="425" xr:uid="{00000000-0005-0000-0000-0000A8010000}"/>
    <cellStyle name="Invoer 14" xfId="426" xr:uid="{00000000-0005-0000-0000-0000A9010000}"/>
    <cellStyle name="Invoer 15" xfId="427" xr:uid="{00000000-0005-0000-0000-0000AA010000}"/>
    <cellStyle name="Invoer 16" xfId="428" xr:uid="{00000000-0005-0000-0000-0000AB010000}"/>
    <cellStyle name="Invoer 2" xfId="429" xr:uid="{00000000-0005-0000-0000-0000AC010000}"/>
    <cellStyle name="Invoer 3" xfId="430" xr:uid="{00000000-0005-0000-0000-0000AD010000}"/>
    <cellStyle name="Invoer 4" xfId="431" xr:uid="{00000000-0005-0000-0000-0000AE010000}"/>
    <cellStyle name="Invoer 5" xfId="432" xr:uid="{00000000-0005-0000-0000-0000AF010000}"/>
    <cellStyle name="Invoer 6" xfId="433" xr:uid="{00000000-0005-0000-0000-0000B0010000}"/>
    <cellStyle name="Invoer 7" xfId="434" xr:uid="{00000000-0005-0000-0000-0000B1010000}"/>
    <cellStyle name="Invoer 8" xfId="435" xr:uid="{00000000-0005-0000-0000-0000B2010000}"/>
    <cellStyle name="Invoer 9" xfId="436" xr:uid="{00000000-0005-0000-0000-0000B3010000}"/>
    <cellStyle name="Komma" xfId="679" builtinId="3"/>
    <cellStyle name="Kop 1 10" xfId="437" xr:uid="{00000000-0005-0000-0000-0000B4010000}"/>
    <cellStyle name="Kop 1 11" xfId="438" xr:uid="{00000000-0005-0000-0000-0000B5010000}"/>
    <cellStyle name="Kop 1 12" xfId="439" xr:uid="{00000000-0005-0000-0000-0000B6010000}"/>
    <cellStyle name="Kop 1 13" xfId="440" xr:uid="{00000000-0005-0000-0000-0000B7010000}"/>
    <cellStyle name="Kop 1 14" xfId="441" xr:uid="{00000000-0005-0000-0000-0000B8010000}"/>
    <cellStyle name="Kop 1 15" xfId="442" xr:uid="{00000000-0005-0000-0000-0000B9010000}"/>
    <cellStyle name="Kop 1 16" xfId="443" xr:uid="{00000000-0005-0000-0000-0000BA010000}"/>
    <cellStyle name="Kop 1 2" xfId="444" xr:uid="{00000000-0005-0000-0000-0000BB010000}"/>
    <cellStyle name="Kop 1 3" xfId="445" xr:uid="{00000000-0005-0000-0000-0000BC010000}"/>
    <cellStyle name="Kop 1 4" xfId="446" xr:uid="{00000000-0005-0000-0000-0000BD010000}"/>
    <cellStyle name="Kop 1 5" xfId="447" xr:uid="{00000000-0005-0000-0000-0000BE010000}"/>
    <cellStyle name="Kop 1 6" xfId="448" xr:uid="{00000000-0005-0000-0000-0000BF010000}"/>
    <cellStyle name="Kop 1 7" xfId="449" xr:uid="{00000000-0005-0000-0000-0000C0010000}"/>
    <cellStyle name="Kop 1 8" xfId="450" xr:uid="{00000000-0005-0000-0000-0000C1010000}"/>
    <cellStyle name="Kop 1 9" xfId="451" xr:uid="{00000000-0005-0000-0000-0000C2010000}"/>
    <cellStyle name="Kop 2 10" xfId="452" xr:uid="{00000000-0005-0000-0000-0000C3010000}"/>
    <cellStyle name="Kop 2 11" xfId="453" xr:uid="{00000000-0005-0000-0000-0000C4010000}"/>
    <cellStyle name="Kop 2 12" xfId="454" xr:uid="{00000000-0005-0000-0000-0000C5010000}"/>
    <cellStyle name="Kop 2 13" xfId="455" xr:uid="{00000000-0005-0000-0000-0000C6010000}"/>
    <cellStyle name="Kop 2 14" xfId="456" xr:uid="{00000000-0005-0000-0000-0000C7010000}"/>
    <cellStyle name="Kop 2 15" xfId="457" xr:uid="{00000000-0005-0000-0000-0000C8010000}"/>
    <cellStyle name="Kop 2 16" xfId="458" xr:uid="{00000000-0005-0000-0000-0000C9010000}"/>
    <cellStyle name="Kop 2 2" xfId="459" xr:uid="{00000000-0005-0000-0000-0000CA010000}"/>
    <cellStyle name="Kop 2 3" xfId="460" xr:uid="{00000000-0005-0000-0000-0000CB010000}"/>
    <cellStyle name="Kop 2 4" xfId="461" xr:uid="{00000000-0005-0000-0000-0000CC010000}"/>
    <cellStyle name="Kop 2 5" xfId="462" xr:uid="{00000000-0005-0000-0000-0000CD010000}"/>
    <cellStyle name="Kop 2 6" xfId="463" xr:uid="{00000000-0005-0000-0000-0000CE010000}"/>
    <cellStyle name="Kop 2 7" xfId="464" xr:uid="{00000000-0005-0000-0000-0000CF010000}"/>
    <cellStyle name="Kop 2 8" xfId="465" xr:uid="{00000000-0005-0000-0000-0000D0010000}"/>
    <cellStyle name="Kop 2 9" xfId="466" xr:uid="{00000000-0005-0000-0000-0000D1010000}"/>
    <cellStyle name="Kop 3 10" xfId="467" xr:uid="{00000000-0005-0000-0000-0000D2010000}"/>
    <cellStyle name="Kop 3 11" xfId="468" xr:uid="{00000000-0005-0000-0000-0000D3010000}"/>
    <cellStyle name="Kop 3 12" xfId="469" xr:uid="{00000000-0005-0000-0000-0000D4010000}"/>
    <cellStyle name="Kop 3 13" xfId="470" xr:uid="{00000000-0005-0000-0000-0000D5010000}"/>
    <cellStyle name="Kop 3 14" xfId="471" xr:uid="{00000000-0005-0000-0000-0000D6010000}"/>
    <cellStyle name="Kop 3 15" xfId="472" xr:uid="{00000000-0005-0000-0000-0000D7010000}"/>
    <cellStyle name="Kop 3 16" xfId="473" xr:uid="{00000000-0005-0000-0000-0000D8010000}"/>
    <cellStyle name="Kop 3 2" xfId="474" xr:uid="{00000000-0005-0000-0000-0000D9010000}"/>
    <cellStyle name="Kop 3 3" xfId="475" xr:uid="{00000000-0005-0000-0000-0000DA010000}"/>
    <cellStyle name="Kop 3 4" xfId="476" xr:uid="{00000000-0005-0000-0000-0000DB010000}"/>
    <cellStyle name="Kop 3 5" xfId="477" xr:uid="{00000000-0005-0000-0000-0000DC010000}"/>
    <cellStyle name="Kop 3 6" xfId="478" xr:uid="{00000000-0005-0000-0000-0000DD010000}"/>
    <cellStyle name="Kop 3 7" xfId="479" xr:uid="{00000000-0005-0000-0000-0000DE010000}"/>
    <cellStyle name="Kop 3 8" xfId="480" xr:uid="{00000000-0005-0000-0000-0000DF010000}"/>
    <cellStyle name="Kop 3 9" xfId="481" xr:uid="{00000000-0005-0000-0000-0000E0010000}"/>
    <cellStyle name="Kop 4 10" xfId="482" xr:uid="{00000000-0005-0000-0000-0000E1010000}"/>
    <cellStyle name="Kop 4 11" xfId="483" xr:uid="{00000000-0005-0000-0000-0000E2010000}"/>
    <cellStyle name="Kop 4 12" xfId="484" xr:uid="{00000000-0005-0000-0000-0000E3010000}"/>
    <cellStyle name="Kop 4 13" xfId="485" xr:uid="{00000000-0005-0000-0000-0000E4010000}"/>
    <cellStyle name="Kop 4 14" xfId="486" xr:uid="{00000000-0005-0000-0000-0000E5010000}"/>
    <cellStyle name="Kop 4 15" xfId="487" xr:uid="{00000000-0005-0000-0000-0000E6010000}"/>
    <cellStyle name="Kop 4 16" xfId="488" xr:uid="{00000000-0005-0000-0000-0000E7010000}"/>
    <cellStyle name="Kop 4 2" xfId="489" xr:uid="{00000000-0005-0000-0000-0000E8010000}"/>
    <cellStyle name="Kop 4 3" xfId="490" xr:uid="{00000000-0005-0000-0000-0000E9010000}"/>
    <cellStyle name="Kop 4 4" xfId="491" xr:uid="{00000000-0005-0000-0000-0000EA010000}"/>
    <cellStyle name="Kop 4 5" xfId="492" xr:uid="{00000000-0005-0000-0000-0000EB010000}"/>
    <cellStyle name="Kop 4 6" xfId="493" xr:uid="{00000000-0005-0000-0000-0000EC010000}"/>
    <cellStyle name="Kop 4 7" xfId="494" xr:uid="{00000000-0005-0000-0000-0000ED010000}"/>
    <cellStyle name="Kop 4 8" xfId="495" xr:uid="{00000000-0005-0000-0000-0000EE010000}"/>
    <cellStyle name="Kop 4 9" xfId="496" xr:uid="{00000000-0005-0000-0000-0000EF010000}"/>
    <cellStyle name="Neutraal 10" xfId="497" xr:uid="{00000000-0005-0000-0000-0000F0010000}"/>
    <cellStyle name="Neutraal 11" xfId="498" xr:uid="{00000000-0005-0000-0000-0000F1010000}"/>
    <cellStyle name="Neutraal 12" xfId="499" xr:uid="{00000000-0005-0000-0000-0000F2010000}"/>
    <cellStyle name="Neutraal 13" xfId="500" xr:uid="{00000000-0005-0000-0000-0000F3010000}"/>
    <cellStyle name="Neutraal 14" xfId="501" xr:uid="{00000000-0005-0000-0000-0000F4010000}"/>
    <cellStyle name="Neutraal 15" xfId="502" xr:uid="{00000000-0005-0000-0000-0000F5010000}"/>
    <cellStyle name="Neutraal 16" xfId="503" xr:uid="{00000000-0005-0000-0000-0000F6010000}"/>
    <cellStyle name="Neutraal 2" xfId="504" xr:uid="{00000000-0005-0000-0000-0000F7010000}"/>
    <cellStyle name="Neutraal 3" xfId="505" xr:uid="{00000000-0005-0000-0000-0000F8010000}"/>
    <cellStyle name="Neutraal 4" xfId="506" xr:uid="{00000000-0005-0000-0000-0000F9010000}"/>
    <cellStyle name="Neutraal 5" xfId="507" xr:uid="{00000000-0005-0000-0000-0000FA010000}"/>
    <cellStyle name="Neutraal 6" xfId="508" xr:uid="{00000000-0005-0000-0000-0000FB010000}"/>
    <cellStyle name="Neutraal 7" xfId="509" xr:uid="{00000000-0005-0000-0000-0000FC010000}"/>
    <cellStyle name="Neutraal 8" xfId="510" xr:uid="{00000000-0005-0000-0000-0000FD010000}"/>
    <cellStyle name="Neutraal 9" xfId="511" xr:uid="{00000000-0005-0000-0000-0000FE010000}"/>
    <cellStyle name="Notitie 10" xfId="512" xr:uid="{00000000-0005-0000-0000-0000FF010000}"/>
    <cellStyle name="Notitie 11" xfId="513" xr:uid="{00000000-0005-0000-0000-000000020000}"/>
    <cellStyle name="Notitie 12" xfId="514" xr:uid="{00000000-0005-0000-0000-000001020000}"/>
    <cellStyle name="Notitie 13" xfId="515" xr:uid="{00000000-0005-0000-0000-000002020000}"/>
    <cellStyle name="Notitie 14" xfId="516" xr:uid="{00000000-0005-0000-0000-000003020000}"/>
    <cellStyle name="Notitie 15" xfId="517" xr:uid="{00000000-0005-0000-0000-000004020000}"/>
    <cellStyle name="Notitie 16" xfId="518" xr:uid="{00000000-0005-0000-0000-000005020000}"/>
    <cellStyle name="Notitie 2" xfId="519" xr:uid="{00000000-0005-0000-0000-000006020000}"/>
    <cellStyle name="Notitie 2 2" xfId="520" xr:uid="{00000000-0005-0000-0000-000007020000}"/>
    <cellStyle name="Notitie 3" xfId="521" xr:uid="{00000000-0005-0000-0000-000008020000}"/>
    <cellStyle name="Notitie 4" xfId="522" xr:uid="{00000000-0005-0000-0000-000009020000}"/>
    <cellStyle name="Notitie 5" xfId="523" xr:uid="{00000000-0005-0000-0000-00000A020000}"/>
    <cellStyle name="Notitie 6" xfId="524" xr:uid="{00000000-0005-0000-0000-00000B020000}"/>
    <cellStyle name="Notitie 7" xfId="525" xr:uid="{00000000-0005-0000-0000-00000C020000}"/>
    <cellStyle name="Notitie 8" xfId="526" xr:uid="{00000000-0005-0000-0000-00000D020000}"/>
    <cellStyle name="Notitie 9" xfId="527" xr:uid="{00000000-0005-0000-0000-00000E020000}"/>
    <cellStyle name="Ongeldig 10" xfId="528" xr:uid="{00000000-0005-0000-0000-00000F020000}"/>
    <cellStyle name="Ongeldig 11" xfId="529" xr:uid="{00000000-0005-0000-0000-000010020000}"/>
    <cellStyle name="Ongeldig 12" xfId="530" xr:uid="{00000000-0005-0000-0000-000011020000}"/>
    <cellStyle name="Ongeldig 13" xfId="531" xr:uid="{00000000-0005-0000-0000-000012020000}"/>
    <cellStyle name="Ongeldig 14" xfId="532" xr:uid="{00000000-0005-0000-0000-000013020000}"/>
    <cellStyle name="Ongeldig 15" xfId="533" xr:uid="{00000000-0005-0000-0000-000014020000}"/>
    <cellStyle name="Ongeldig 16" xfId="534" xr:uid="{00000000-0005-0000-0000-000015020000}"/>
    <cellStyle name="Ongeldig 2" xfId="535" xr:uid="{00000000-0005-0000-0000-000016020000}"/>
    <cellStyle name="Ongeldig 3" xfId="536" xr:uid="{00000000-0005-0000-0000-000017020000}"/>
    <cellStyle name="Ongeldig 4" xfId="537" xr:uid="{00000000-0005-0000-0000-000018020000}"/>
    <cellStyle name="Ongeldig 5" xfId="538" xr:uid="{00000000-0005-0000-0000-000019020000}"/>
    <cellStyle name="Ongeldig 6" xfId="539" xr:uid="{00000000-0005-0000-0000-00001A020000}"/>
    <cellStyle name="Ongeldig 7" xfId="540" xr:uid="{00000000-0005-0000-0000-00001B020000}"/>
    <cellStyle name="Ongeldig 8" xfId="541" xr:uid="{00000000-0005-0000-0000-00001C020000}"/>
    <cellStyle name="Ongeldig 9" xfId="542" xr:uid="{00000000-0005-0000-0000-00001D020000}"/>
    <cellStyle name="Standaard" xfId="0" builtinId="0"/>
    <cellStyle name="Standaard 10" xfId="543" xr:uid="{00000000-0005-0000-0000-00001F020000}"/>
    <cellStyle name="Standaard 10 2" xfId="680" xr:uid="{C36B1DE2-BCE3-4710-B7EC-98BCCC93807B}"/>
    <cellStyle name="Standaard 11" xfId="544" xr:uid="{00000000-0005-0000-0000-000020020000}"/>
    <cellStyle name="Standaard 12" xfId="545" xr:uid="{00000000-0005-0000-0000-000021020000}"/>
    <cellStyle name="Standaard 13" xfId="546" xr:uid="{00000000-0005-0000-0000-000022020000}"/>
    <cellStyle name="Standaard 14" xfId="547" xr:uid="{00000000-0005-0000-0000-000023020000}"/>
    <cellStyle name="Standaard 15" xfId="548" xr:uid="{00000000-0005-0000-0000-000024020000}"/>
    <cellStyle name="Standaard 16" xfId="549" xr:uid="{00000000-0005-0000-0000-000025020000}"/>
    <cellStyle name="Standaard 17" xfId="550" xr:uid="{00000000-0005-0000-0000-000026020000}"/>
    <cellStyle name="Standaard 18" xfId="551" xr:uid="{00000000-0005-0000-0000-000027020000}"/>
    <cellStyle name="Standaard 19" xfId="552" xr:uid="{00000000-0005-0000-0000-000028020000}"/>
    <cellStyle name="Standaard 19 2" xfId="553" xr:uid="{00000000-0005-0000-0000-000029020000}"/>
    <cellStyle name="Standaard 19 2 2" xfId="647" xr:uid="{00000000-0005-0000-0000-00002A020000}"/>
    <cellStyle name="Standaard 19 2 3" xfId="646" xr:uid="{00000000-0005-0000-0000-00002B020000}"/>
    <cellStyle name="Standaard 19 3" xfId="554" xr:uid="{00000000-0005-0000-0000-00002C020000}"/>
    <cellStyle name="Standaard 2" xfId="555" xr:uid="{00000000-0005-0000-0000-00002D020000}"/>
    <cellStyle name="Standaard 2 2" xfId="677" xr:uid="{00000000-0005-0000-0000-00002E020000}"/>
    <cellStyle name="Standaard 20" xfId="556" xr:uid="{00000000-0005-0000-0000-00002F020000}"/>
    <cellStyle name="Standaard 21" xfId="557" xr:uid="{00000000-0005-0000-0000-000030020000}"/>
    <cellStyle name="Standaard 22" xfId="558" xr:uid="{00000000-0005-0000-0000-000031020000}"/>
    <cellStyle name="Standaard 23" xfId="559" xr:uid="{00000000-0005-0000-0000-000032020000}"/>
    <cellStyle name="Standaard 24" xfId="560" xr:uid="{00000000-0005-0000-0000-000033020000}"/>
    <cellStyle name="Standaard 25" xfId="648" xr:uid="{00000000-0005-0000-0000-000034020000}"/>
    <cellStyle name="Standaard 25 2" xfId="649" xr:uid="{00000000-0005-0000-0000-000035020000}"/>
    <cellStyle name="Standaard 25 2 2" xfId="650" xr:uid="{00000000-0005-0000-0000-000036020000}"/>
    <cellStyle name="Standaard 25 2 2 2" xfId="651" xr:uid="{00000000-0005-0000-0000-000037020000}"/>
    <cellStyle name="Standaard 25 2 2 2 2" xfId="668" xr:uid="{00000000-0005-0000-0000-000038020000}"/>
    <cellStyle name="Standaard 25 2 2 3" xfId="667" xr:uid="{00000000-0005-0000-0000-000039020000}"/>
    <cellStyle name="Standaard 25 2 3" xfId="652" xr:uid="{00000000-0005-0000-0000-00003A020000}"/>
    <cellStyle name="Standaard 25 2 3 2" xfId="669" xr:uid="{00000000-0005-0000-0000-00003B020000}"/>
    <cellStyle name="Standaard 25 2 4" xfId="666" xr:uid="{00000000-0005-0000-0000-00003C020000}"/>
    <cellStyle name="Standaard 25 3" xfId="653" xr:uid="{00000000-0005-0000-0000-00003D020000}"/>
    <cellStyle name="Standaard 25 3 2" xfId="654" xr:uid="{00000000-0005-0000-0000-00003E020000}"/>
    <cellStyle name="Standaard 25 3 2 2" xfId="655" xr:uid="{00000000-0005-0000-0000-00003F020000}"/>
    <cellStyle name="Standaard 25 3 2 2 2" xfId="672" xr:uid="{00000000-0005-0000-0000-000040020000}"/>
    <cellStyle name="Standaard 25 3 2 3" xfId="671" xr:uid="{00000000-0005-0000-0000-000041020000}"/>
    <cellStyle name="Standaard 25 3 3" xfId="656" xr:uid="{00000000-0005-0000-0000-000042020000}"/>
    <cellStyle name="Standaard 25 3 3 2" xfId="673" xr:uid="{00000000-0005-0000-0000-000043020000}"/>
    <cellStyle name="Standaard 25 3 4" xfId="670" xr:uid="{00000000-0005-0000-0000-000044020000}"/>
    <cellStyle name="Standaard 25 4" xfId="657" xr:uid="{00000000-0005-0000-0000-000045020000}"/>
    <cellStyle name="Standaard 25 4 2" xfId="658" xr:uid="{00000000-0005-0000-0000-000046020000}"/>
    <cellStyle name="Standaard 25 4 2 2" xfId="675" xr:uid="{00000000-0005-0000-0000-000047020000}"/>
    <cellStyle name="Standaard 25 4 3" xfId="674" xr:uid="{00000000-0005-0000-0000-000048020000}"/>
    <cellStyle name="Standaard 25 5" xfId="659" xr:uid="{00000000-0005-0000-0000-000049020000}"/>
    <cellStyle name="Standaard 25 5 2" xfId="676" xr:uid="{00000000-0005-0000-0000-00004A020000}"/>
    <cellStyle name="Standaard 25 6" xfId="665" xr:uid="{00000000-0005-0000-0000-00004B020000}"/>
    <cellStyle name="Standaard 27 2" xfId="678" xr:uid="{C6993E57-5077-4FB2-A5A3-1C777D8DC0A7}"/>
    <cellStyle name="Standaard 3" xfId="561" xr:uid="{00000000-0005-0000-0000-00004C020000}"/>
    <cellStyle name="Standaard 3 2" xfId="562" xr:uid="{00000000-0005-0000-0000-00004D020000}"/>
    <cellStyle name="Standaard 3 3" xfId="660" xr:uid="{00000000-0005-0000-0000-00004E020000}"/>
    <cellStyle name="Standaard 4" xfId="563" xr:uid="{00000000-0005-0000-0000-00004F020000}"/>
    <cellStyle name="Standaard 5" xfId="564" xr:uid="{00000000-0005-0000-0000-000050020000}"/>
    <cellStyle name="Standaard 6" xfId="565" xr:uid="{00000000-0005-0000-0000-000051020000}"/>
    <cellStyle name="Standaard 7" xfId="566" xr:uid="{00000000-0005-0000-0000-000052020000}"/>
    <cellStyle name="Standaard 8" xfId="567" xr:uid="{00000000-0005-0000-0000-000053020000}"/>
    <cellStyle name="Standaard 9" xfId="568" xr:uid="{00000000-0005-0000-0000-000054020000}"/>
    <cellStyle name="Titel 10" xfId="569" xr:uid="{00000000-0005-0000-0000-000055020000}"/>
    <cellStyle name="Titel 11" xfId="570" xr:uid="{00000000-0005-0000-0000-000056020000}"/>
    <cellStyle name="Titel 12" xfId="571" xr:uid="{00000000-0005-0000-0000-000057020000}"/>
    <cellStyle name="Titel 13" xfId="572" xr:uid="{00000000-0005-0000-0000-000058020000}"/>
    <cellStyle name="Titel 14" xfId="573" xr:uid="{00000000-0005-0000-0000-000059020000}"/>
    <cellStyle name="Titel 15" xfId="574" xr:uid="{00000000-0005-0000-0000-00005A020000}"/>
    <cellStyle name="Titel 16" xfId="575" xr:uid="{00000000-0005-0000-0000-00005B020000}"/>
    <cellStyle name="Titel 2" xfId="576" xr:uid="{00000000-0005-0000-0000-00005C020000}"/>
    <cellStyle name="Titel 3" xfId="577" xr:uid="{00000000-0005-0000-0000-00005D020000}"/>
    <cellStyle name="Titel 4" xfId="578" xr:uid="{00000000-0005-0000-0000-00005E020000}"/>
    <cellStyle name="Titel 5" xfId="579" xr:uid="{00000000-0005-0000-0000-00005F020000}"/>
    <cellStyle name="Titel 6" xfId="580" xr:uid="{00000000-0005-0000-0000-000060020000}"/>
    <cellStyle name="Titel 7" xfId="581" xr:uid="{00000000-0005-0000-0000-000061020000}"/>
    <cellStyle name="Titel 8" xfId="582" xr:uid="{00000000-0005-0000-0000-000062020000}"/>
    <cellStyle name="Titel 9" xfId="583" xr:uid="{00000000-0005-0000-0000-000063020000}"/>
    <cellStyle name="Totaal 10" xfId="584" xr:uid="{00000000-0005-0000-0000-000064020000}"/>
    <cellStyle name="Totaal 11" xfId="585" xr:uid="{00000000-0005-0000-0000-000065020000}"/>
    <cellStyle name="Totaal 12" xfId="586" xr:uid="{00000000-0005-0000-0000-000066020000}"/>
    <cellStyle name="Totaal 13" xfId="587" xr:uid="{00000000-0005-0000-0000-000067020000}"/>
    <cellStyle name="Totaal 14" xfId="588" xr:uid="{00000000-0005-0000-0000-000068020000}"/>
    <cellStyle name="Totaal 15" xfId="589" xr:uid="{00000000-0005-0000-0000-000069020000}"/>
    <cellStyle name="Totaal 16" xfId="590" xr:uid="{00000000-0005-0000-0000-00006A020000}"/>
    <cellStyle name="Totaal 2" xfId="591" xr:uid="{00000000-0005-0000-0000-00006B020000}"/>
    <cellStyle name="Totaal 3" xfId="592" xr:uid="{00000000-0005-0000-0000-00006C020000}"/>
    <cellStyle name="Totaal 4" xfId="593" xr:uid="{00000000-0005-0000-0000-00006D020000}"/>
    <cellStyle name="Totaal 5" xfId="594" xr:uid="{00000000-0005-0000-0000-00006E020000}"/>
    <cellStyle name="Totaal 6" xfId="595" xr:uid="{00000000-0005-0000-0000-00006F020000}"/>
    <cellStyle name="Totaal 7" xfId="596" xr:uid="{00000000-0005-0000-0000-000070020000}"/>
    <cellStyle name="Totaal 8" xfId="597" xr:uid="{00000000-0005-0000-0000-000071020000}"/>
    <cellStyle name="Totaal 9" xfId="598" xr:uid="{00000000-0005-0000-0000-000072020000}"/>
    <cellStyle name="Uitvoer 10" xfId="599" xr:uid="{00000000-0005-0000-0000-000073020000}"/>
    <cellStyle name="Uitvoer 11" xfId="600" xr:uid="{00000000-0005-0000-0000-000074020000}"/>
    <cellStyle name="Uitvoer 12" xfId="601" xr:uid="{00000000-0005-0000-0000-000075020000}"/>
    <cellStyle name="Uitvoer 13" xfId="602" xr:uid="{00000000-0005-0000-0000-000076020000}"/>
    <cellStyle name="Uitvoer 14" xfId="603" xr:uid="{00000000-0005-0000-0000-000077020000}"/>
    <cellStyle name="Uitvoer 15" xfId="604" xr:uid="{00000000-0005-0000-0000-000078020000}"/>
    <cellStyle name="Uitvoer 16" xfId="605" xr:uid="{00000000-0005-0000-0000-000079020000}"/>
    <cellStyle name="Uitvoer 2" xfId="606" xr:uid="{00000000-0005-0000-0000-00007A020000}"/>
    <cellStyle name="Uitvoer 3" xfId="607" xr:uid="{00000000-0005-0000-0000-00007B020000}"/>
    <cellStyle name="Uitvoer 4" xfId="608" xr:uid="{00000000-0005-0000-0000-00007C020000}"/>
    <cellStyle name="Uitvoer 5" xfId="609" xr:uid="{00000000-0005-0000-0000-00007D020000}"/>
    <cellStyle name="Uitvoer 6" xfId="610" xr:uid="{00000000-0005-0000-0000-00007E020000}"/>
    <cellStyle name="Uitvoer 7" xfId="611" xr:uid="{00000000-0005-0000-0000-00007F020000}"/>
    <cellStyle name="Uitvoer 8" xfId="612" xr:uid="{00000000-0005-0000-0000-000080020000}"/>
    <cellStyle name="Uitvoer 9" xfId="613" xr:uid="{00000000-0005-0000-0000-000081020000}"/>
    <cellStyle name="Valuta 2" xfId="614" xr:uid="{00000000-0005-0000-0000-000082020000}"/>
    <cellStyle name="Valuta 2 2" xfId="615" xr:uid="{00000000-0005-0000-0000-000083020000}"/>
    <cellStyle name="Valuta 3" xfId="661" xr:uid="{00000000-0005-0000-0000-000084020000}"/>
    <cellStyle name="Valuta 3 2" xfId="662" xr:uid="{00000000-0005-0000-0000-000085020000}"/>
    <cellStyle name="Valuta 3 3" xfId="663" xr:uid="{00000000-0005-0000-0000-000086020000}"/>
    <cellStyle name="Valuta 4" xfId="664" xr:uid="{00000000-0005-0000-0000-000087020000}"/>
    <cellStyle name="Verklarende tekst 10" xfId="616" xr:uid="{00000000-0005-0000-0000-000088020000}"/>
    <cellStyle name="Verklarende tekst 11" xfId="617" xr:uid="{00000000-0005-0000-0000-000089020000}"/>
    <cellStyle name="Verklarende tekst 12" xfId="618" xr:uid="{00000000-0005-0000-0000-00008A020000}"/>
    <cellStyle name="Verklarende tekst 13" xfId="619" xr:uid="{00000000-0005-0000-0000-00008B020000}"/>
    <cellStyle name="Verklarende tekst 14" xfId="620" xr:uid="{00000000-0005-0000-0000-00008C020000}"/>
    <cellStyle name="Verklarende tekst 15" xfId="621" xr:uid="{00000000-0005-0000-0000-00008D020000}"/>
    <cellStyle name="Verklarende tekst 16" xfId="622" xr:uid="{00000000-0005-0000-0000-00008E020000}"/>
    <cellStyle name="Verklarende tekst 2" xfId="623" xr:uid="{00000000-0005-0000-0000-00008F020000}"/>
    <cellStyle name="Verklarende tekst 3" xfId="624" xr:uid="{00000000-0005-0000-0000-000090020000}"/>
    <cellStyle name="Verklarende tekst 4" xfId="625" xr:uid="{00000000-0005-0000-0000-000091020000}"/>
    <cellStyle name="Verklarende tekst 5" xfId="626" xr:uid="{00000000-0005-0000-0000-000092020000}"/>
    <cellStyle name="Verklarende tekst 6" xfId="627" xr:uid="{00000000-0005-0000-0000-000093020000}"/>
    <cellStyle name="Verklarende tekst 7" xfId="628" xr:uid="{00000000-0005-0000-0000-000094020000}"/>
    <cellStyle name="Verklarende tekst 8" xfId="629" xr:uid="{00000000-0005-0000-0000-000095020000}"/>
    <cellStyle name="Verklarende tekst 9" xfId="630" xr:uid="{00000000-0005-0000-0000-000096020000}"/>
    <cellStyle name="Waarschuwingstekst 10" xfId="631" xr:uid="{00000000-0005-0000-0000-000097020000}"/>
    <cellStyle name="Waarschuwingstekst 11" xfId="632" xr:uid="{00000000-0005-0000-0000-000098020000}"/>
    <cellStyle name="Waarschuwingstekst 12" xfId="633" xr:uid="{00000000-0005-0000-0000-000099020000}"/>
    <cellStyle name="Waarschuwingstekst 13" xfId="634" xr:uid="{00000000-0005-0000-0000-00009A020000}"/>
    <cellStyle name="Waarschuwingstekst 14" xfId="635" xr:uid="{00000000-0005-0000-0000-00009B020000}"/>
    <cellStyle name="Waarschuwingstekst 15" xfId="636" xr:uid="{00000000-0005-0000-0000-00009C020000}"/>
    <cellStyle name="Waarschuwingstekst 16" xfId="637" xr:uid="{00000000-0005-0000-0000-00009D020000}"/>
    <cellStyle name="Waarschuwingstekst 2" xfId="638" xr:uid="{00000000-0005-0000-0000-00009E020000}"/>
    <cellStyle name="Waarschuwingstekst 3" xfId="639" xr:uid="{00000000-0005-0000-0000-00009F020000}"/>
    <cellStyle name="Waarschuwingstekst 4" xfId="640" xr:uid="{00000000-0005-0000-0000-0000A0020000}"/>
    <cellStyle name="Waarschuwingstekst 5" xfId="641" xr:uid="{00000000-0005-0000-0000-0000A1020000}"/>
    <cellStyle name="Waarschuwingstekst 6" xfId="642" xr:uid="{00000000-0005-0000-0000-0000A2020000}"/>
    <cellStyle name="Waarschuwingstekst 7" xfId="643" xr:uid="{00000000-0005-0000-0000-0000A3020000}"/>
    <cellStyle name="Waarschuwingstekst 8" xfId="644" xr:uid="{00000000-0005-0000-0000-0000A4020000}"/>
    <cellStyle name="Waarschuwingstekst 9" xfId="645" xr:uid="{00000000-0005-0000-0000-0000A5020000}"/>
  </cellStyles>
  <dxfs count="0"/>
  <tableStyles count="0" defaultTableStyle="TableStyleMedium9" defaultPivotStyle="PivotStyleLight16"/>
  <colors>
    <mruColors>
      <color rgb="FF00FF00"/>
      <color rgb="FF0066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58279</xdr:colOff>
      <xdr:row>1</xdr:row>
      <xdr:rowOff>615461</xdr:rowOff>
    </xdr:from>
    <xdr:to>
      <xdr:col>8</xdr:col>
      <xdr:colOff>60080</xdr:colOff>
      <xdr:row>2</xdr:row>
      <xdr:rowOff>211015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ACC6DBD-645D-FD6A-2EAE-5D16999A8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294" y="1014046"/>
          <a:ext cx="4603109" cy="973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I18"/>
  <sheetViews>
    <sheetView showGridLines="0" topLeftCell="A2" zoomScale="130" zoomScaleNormal="130" zoomScaleSheetLayoutView="100" workbookViewId="0">
      <selection activeCell="D9" sqref="D9"/>
    </sheetView>
  </sheetViews>
  <sheetFormatPr defaultColWidth="9.140625" defaultRowHeight="13.5" x14ac:dyDescent="0.25"/>
  <cols>
    <col min="1" max="1" width="3.85546875" style="1" customWidth="1"/>
    <col min="2" max="3" width="5.140625" style="1" customWidth="1"/>
    <col min="4" max="8" width="13.42578125" style="1" customWidth="1"/>
    <col min="9" max="9" width="11.140625" style="1" customWidth="1"/>
    <col min="10" max="10" width="9.140625" style="1"/>
    <col min="11" max="11" width="98.140625" style="1" bestFit="1" customWidth="1"/>
    <col min="12" max="16384" width="9.140625" style="1"/>
  </cols>
  <sheetData>
    <row r="1" spans="2:9" ht="31.5" customHeight="1" x14ac:dyDescent="0.25"/>
    <row r="2" spans="2:9" ht="108.75" customHeight="1" x14ac:dyDescent="0.25">
      <c r="B2" s="3"/>
      <c r="C2" s="4"/>
      <c r="D2" s="4"/>
      <c r="E2" s="4"/>
      <c r="F2" s="4"/>
      <c r="G2" s="4"/>
      <c r="H2" s="4"/>
      <c r="I2" s="5"/>
    </row>
    <row r="3" spans="2:9" ht="40.5" customHeight="1" x14ac:dyDescent="0.25">
      <c r="B3" s="6"/>
      <c r="I3" s="7"/>
    </row>
    <row r="4" spans="2:9" ht="92.25" customHeight="1" x14ac:dyDescent="0.25">
      <c r="B4" s="105" t="s">
        <v>9</v>
      </c>
      <c r="C4" s="106"/>
      <c r="D4" s="106"/>
      <c r="E4" s="106"/>
      <c r="F4" s="106"/>
      <c r="G4" s="106"/>
      <c r="H4" s="106"/>
      <c r="I4" s="107"/>
    </row>
    <row r="5" spans="2:9" x14ac:dyDescent="0.25">
      <c r="B5" s="6"/>
      <c r="I5" s="7"/>
    </row>
    <row r="6" spans="2:9" ht="29.25" customHeight="1" x14ac:dyDescent="0.25">
      <c r="B6" s="108"/>
      <c r="C6" s="109"/>
      <c r="D6" s="109"/>
      <c r="E6" s="109"/>
      <c r="F6" s="109"/>
      <c r="G6" s="109"/>
      <c r="H6" s="109"/>
      <c r="I6" s="110"/>
    </row>
    <row r="7" spans="2:9" ht="29.25" customHeight="1" x14ac:dyDescent="0.25">
      <c r="B7" s="8"/>
      <c r="C7" s="2"/>
      <c r="D7" s="13" t="s">
        <v>0</v>
      </c>
      <c r="E7" s="14"/>
      <c r="F7" s="14"/>
      <c r="G7" s="14"/>
      <c r="H7" s="14"/>
      <c r="I7" s="9"/>
    </row>
    <row r="8" spans="2:9" ht="29.25" customHeight="1" x14ac:dyDescent="0.3">
      <c r="B8" s="8"/>
      <c r="C8" s="2"/>
      <c r="D8" s="16" t="s">
        <v>8</v>
      </c>
      <c r="E8" s="14"/>
      <c r="F8" s="14"/>
      <c r="G8" s="14"/>
      <c r="H8" s="14"/>
      <c r="I8" s="9"/>
    </row>
    <row r="9" spans="2:9" ht="29.25" customHeight="1" x14ac:dyDescent="0.3">
      <c r="B9" s="8"/>
      <c r="C9" s="2"/>
      <c r="D9" s="16"/>
      <c r="E9" s="14"/>
      <c r="F9" s="14"/>
      <c r="G9" s="14"/>
      <c r="H9" s="14"/>
      <c r="I9" s="9"/>
    </row>
    <row r="10" spans="2:9" ht="29.25" customHeight="1" x14ac:dyDescent="0.25">
      <c r="B10" s="8"/>
      <c r="C10" s="2"/>
      <c r="E10" s="17"/>
      <c r="F10" s="17"/>
      <c r="G10" s="17"/>
      <c r="H10" s="17"/>
      <c r="I10" s="9"/>
    </row>
    <row r="11" spans="2:9" ht="29.25" customHeight="1" x14ac:dyDescent="0.25">
      <c r="B11" s="8"/>
      <c r="E11" s="2"/>
      <c r="F11" s="2"/>
      <c r="G11" s="2"/>
      <c r="H11" s="2"/>
      <c r="I11" s="9"/>
    </row>
    <row r="12" spans="2:9" ht="29.25" customHeight="1" x14ac:dyDescent="0.25">
      <c r="B12" s="8"/>
      <c r="E12" s="2"/>
      <c r="F12" s="2"/>
      <c r="G12" s="2"/>
      <c r="H12" s="2"/>
      <c r="I12" s="9"/>
    </row>
    <row r="13" spans="2:9" ht="29.25" customHeight="1" x14ac:dyDescent="0.25">
      <c r="B13" s="8"/>
      <c r="E13" s="2"/>
      <c r="F13" s="2"/>
      <c r="G13" s="2"/>
      <c r="H13" s="2"/>
      <c r="I13" s="9"/>
    </row>
    <row r="14" spans="2:9" ht="29.25" customHeight="1" x14ac:dyDescent="0.25">
      <c r="B14" s="8"/>
      <c r="E14" s="2"/>
      <c r="F14" s="2"/>
      <c r="G14" s="2"/>
      <c r="H14" s="2"/>
      <c r="I14" s="9"/>
    </row>
    <row r="15" spans="2:9" ht="29.25" customHeight="1" x14ac:dyDescent="0.3">
      <c r="B15" s="8"/>
      <c r="D15" s="15"/>
      <c r="E15" s="2"/>
      <c r="F15" s="2"/>
      <c r="G15" s="2"/>
      <c r="H15" s="2"/>
      <c r="I15" s="9"/>
    </row>
    <row r="16" spans="2:9" ht="29.25" customHeight="1" x14ac:dyDescent="0.3">
      <c r="B16" s="8"/>
      <c r="D16" s="15"/>
      <c r="E16" s="2"/>
      <c r="F16" s="2"/>
      <c r="G16" s="2"/>
      <c r="H16" s="2"/>
      <c r="I16" s="9"/>
    </row>
    <row r="17" spans="2:9" ht="29.25" customHeight="1" x14ac:dyDescent="0.3">
      <c r="B17" s="8"/>
      <c r="D17" s="15"/>
      <c r="E17" s="2"/>
      <c r="F17" s="2"/>
      <c r="G17" s="2"/>
      <c r="H17" s="2"/>
      <c r="I17" s="9"/>
    </row>
    <row r="18" spans="2:9" ht="21.75" customHeight="1" x14ac:dyDescent="0.25">
      <c r="B18" s="10"/>
      <c r="C18" s="11"/>
      <c r="D18" s="11"/>
      <c r="E18" s="11"/>
      <c r="F18" s="11"/>
      <c r="G18" s="11"/>
      <c r="H18" s="11"/>
      <c r="I18" s="12"/>
    </row>
  </sheetData>
  <mergeCells count="2">
    <mergeCell ref="B4:I4"/>
    <mergeCell ref="B6:I6"/>
  </mergeCells>
  <phoneticPr fontId="9" type="noConversion"/>
  <printOptions horizontalCentered="1"/>
  <pageMargins left="0.70866141732283472" right="0.70866141732283472" top="0.47244094488188981" bottom="0.43307086614173229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FF00"/>
    <pageSetUpPr fitToPage="1"/>
  </sheetPr>
  <dimension ref="A1:H49"/>
  <sheetViews>
    <sheetView showGridLines="0" tabSelected="1" zoomScaleNormal="100" zoomScaleSheetLayoutView="100" workbookViewId="0">
      <pane ySplit="1" topLeftCell="A2" activePane="bottomLeft" state="frozen"/>
      <selection activeCell="B17" sqref="B17"/>
      <selection pane="bottomLeft" activeCell="C32" sqref="C32"/>
    </sheetView>
  </sheetViews>
  <sheetFormatPr defaultColWidth="9.140625" defaultRowHeight="13.5" x14ac:dyDescent="0.2"/>
  <cols>
    <col min="1" max="1" width="69.5703125" style="22" customWidth="1"/>
    <col min="2" max="2" width="16.5703125" style="76" customWidth="1"/>
    <col min="3" max="3" width="17.85546875" style="76" customWidth="1"/>
    <col min="4" max="4" width="19.140625" style="76" customWidth="1"/>
    <col min="5" max="5" width="14.140625" style="22" customWidth="1"/>
    <col min="6" max="6" width="18" style="22" customWidth="1"/>
    <col min="7" max="7" width="22" style="22" customWidth="1"/>
    <col min="8" max="8" width="17.85546875" style="22" customWidth="1"/>
    <col min="9" max="16384" width="9.140625" style="22"/>
  </cols>
  <sheetData>
    <row r="1" spans="1:8" ht="28.15" customHeight="1" x14ac:dyDescent="0.2">
      <c r="A1" s="20" t="s">
        <v>6</v>
      </c>
      <c r="B1" s="21"/>
      <c r="C1" s="102" t="s">
        <v>11</v>
      </c>
      <c r="D1" s="103"/>
      <c r="E1" s="103"/>
      <c r="F1" s="103"/>
      <c r="G1" s="104"/>
    </row>
    <row r="2" spans="1:8" ht="39" thickBot="1" x14ac:dyDescent="0.25">
      <c r="A2" s="21" t="s">
        <v>12</v>
      </c>
      <c r="B2" s="23" t="s">
        <v>1</v>
      </c>
      <c r="C2" s="23" t="s">
        <v>2</v>
      </c>
      <c r="D2" s="23" t="s">
        <v>13</v>
      </c>
      <c r="E2" s="23" t="s">
        <v>3</v>
      </c>
      <c r="F2" s="23" t="s">
        <v>4</v>
      </c>
      <c r="G2" s="23" t="s">
        <v>5</v>
      </c>
    </row>
    <row r="3" spans="1:8" ht="14.25" x14ac:dyDescent="0.2">
      <c r="A3" s="96" t="s">
        <v>36</v>
      </c>
      <c r="B3" s="24">
        <v>46113</v>
      </c>
      <c r="C3" s="78">
        <v>0</v>
      </c>
      <c r="D3" s="99"/>
      <c r="E3" s="25"/>
      <c r="F3" s="26"/>
      <c r="G3" s="27"/>
      <c r="H3" s="28"/>
    </row>
    <row r="4" spans="1:8" ht="14.25" x14ac:dyDescent="0.2">
      <c r="A4" s="97"/>
      <c r="B4" s="29">
        <v>46143</v>
      </c>
      <c r="C4" s="77">
        <v>0</v>
      </c>
      <c r="D4" s="100"/>
      <c r="E4" s="30"/>
      <c r="F4" s="31"/>
      <c r="G4" s="32"/>
    </row>
    <row r="5" spans="1:8" ht="14.25" x14ac:dyDescent="0.2">
      <c r="A5" s="97"/>
      <c r="B5" s="29">
        <v>46174</v>
      </c>
      <c r="C5" s="77">
        <v>0</v>
      </c>
      <c r="D5" s="100"/>
      <c r="E5" s="30"/>
      <c r="F5" s="31"/>
      <c r="G5" s="32"/>
    </row>
    <row r="6" spans="1:8" ht="14.25" x14ac:dyDescent="0.2">
      <c r="A6" s="97"/>
      <c r="B6" s="29">
        <v>46204</v>
      </c>
      <c r="C6" s="77">
        <v>0</v>
      </c>
      <c r="D6" s="100"/>
      <c r="E6" s="30"/>
      <c r="F6" s="31"/>
      <c r="G6" s="32"/>
    </row>
    <row r="7" spans="1:8" ht="14.25" x14ac:dyDescent="0.2">
      <c r="A7" s="98"/>
      <c r="B7" s="29">
        <v>46235</v>
      </c>
      <c r="C7" s="77">
        <v>0</v>
      </c>
      <c r="D7" s="101"/>
      <c r="E7" s="33"/>
      <c r="F7" s="34"/>
      <c r="G7" s="35"/>
    </row>
    <row r="8" spans="1:8" ht="15" thickBot="1" x14ac:dyDescent="0.25">
      <c r="A8" s="87" t="s">
        <v>29</v>
      </c>
      <c r="B8" s="88"/>
      <c r="C8" s="36">
        <f>AVERAGE(C3:C7)</f>
        <v>0</v>
      </c>
      <c r="D8" s="36"/>
      <c r="E8" s="79">
        <v>0</v>
      </c>
      <c r="F8" s="37">
        <v>14000</v>
      </c>
      <c r="G8" s="38">
        <f>(C8-E8)*F8</f>
        <v>0</v>
      </c>
      <c r="H8" s="28"/>
    </row>
    <row r="9" spans="1:8" ht="14.25" x14ac:dyDescent="0.2">
      <c r="A9" s="97" t="s">
        <v>37</v>
      </c>
      <c r="B9" s="24">
        <v>46113</v>
      </c>
      <c r="C9" s="80">
        <v>0</v>
      </c>
      <c r="D9" s="100"/>
      <c r="E9" s="39"/>
      <c r="F9" s="31"/>
      <c r="G9" s="40"/>
    </row>
    <row r="10" spans="1:8" ht="14.25" x14ac:dyDescent="0.2">
      <c r="A10" s="97"/>
      <c r="B10" s="29">
        <v>46143</v>
      </c>
      <c r="C10" s="77">
        <v>0</v>
      </c>
      <c r="D10" s="100"/>
      <c r="E10" s="39"/>
      <c r="F10" s="31"/>
      <c r="G10" s="40"/>
    </row>
    <row r="11" spans="1:8" ht="14.25" x14ac:dyDescent="0.2">
      <c r="A11" s="97"/>
      <c r="B11" s="29">
        <v>46174</v>
      </c>
      <c r="C11" s="77">
        <v>0</v>
      </c>
      <c r="D11" s="100"/>
      <c r="E11" s="39"/>
      <c r="F11" s="31"/>
      <c r="G11" s="40"/>
    </row>
    <row r="12" spans="1:8" ht="14.25" x14ac:dyDescent="0.2">
      <c r="A12" s="97"/>
      <c r="B12" s="29">
        <v>46204</v>
      </c>
      <c r="C12" s="77">
        <v>0</v>
      </c>
      <c r="D12" s="100"/>
      <c r="E12" s="39"/>
      <c r="F12" s="31"/>
      <c r="G12" s="40"/>
    </row>
    <row r="13" spans="1:8" ht="14.25" x14ac:dyDescent="0.2">
      <c r="A13" s="98"/>
      <c r="B13" s="29">
        <v>46235</v>
      </c>
      <c r="C13" s="77">
        <v>0</v>
      </c>
      <c r="D13" s="101"/>
      <c r="E13" s="39"/>
      <c r="F13" s="31"/>
      <c r="G13" s="40"/>
    </row>
    <row r="14" spans="1:8" ht="15" thickBot="1" x14ac:dyDescent="0.25">
      <c r="A14" s="87" t="s">
        <v>30</v>
      </c>
      <c r="B14" s="88"/>
      <c r="C14" s="36">
        <f>AVERAGE(C9:C13)</f>
        <v>0</v>
      </c>
      <c r="D14" s="36"/>
      <c r="E14" s="79">
        <v>0</v>
      </c>
      <c r="F14" s="41">
        <v>2500</v>
      </c>
      <c r="G14" s="38">
        <f>(C14-E14)*F14</f>
        <v>0</v>
      </c>
    </row>
    <row r="15" spans="1:8" ht="14.25" x14ac:dyDescent="0.2">
      <c r="A15" s="97" t="s">
        <v>39</v>
      </c>
      <c r="B15" s="24">
        <v>46113</v>
      </c>
      <c r="C15" s="80">
        <v>0</v>
      </c>
      <c r="D15" s="100"/>
      <c r="E15" s="39"/>
      <c r="F15" s="31"/>
      <c r="G15" s="40"/>
    </row>
    <row r="16" spans="1:8" ht="14.25" x14ac:dyDescent="0.2">
      <c r="A16" s="97"/>
      <c r="B16" s="29">
        <v>46143</v>
      </c>
      <c r="C16" s="77">
        <v>0</v>
      </c>
      <c r="D16" s="100"/>
      <c r="E16" s="39"/>
      <c r="F16" s="31"/>
      <c r="G16" s="40"/>
    </row>
    <row r="17" spans="1:7" ht="14.25" x14ac:dyDescent="0.2">
      <c r="A17" s="97"/>
      <c r="B17" s="29">
        <v>46174</v>
      </c>
      <c r="C17" s="77">
        <v>0</v>
      </c>
      <c r="D17" s="100"/>
      <c r="E17" s="39"/>
      <c r="F17" s="31"/>
      <c r="G17" s="40"/>
    </row>
    <row r="18" spans="1:7" ht="14.25" x14ac:dyDescent="0.2">
      <c r="A18" s="97"/>
      <c r="B18" s="29">
        <v>46204</v>
      </c>
      <c r="C18" s="77">
        <v>0</v>
      </c>
      <c r="D18" s="100"/>
      <c r="E18" s="39"/>
      <c r="F18" s="31"/>
      <c r="G18" s="40"/>
    </row>
    <row r="19" spans="1:7" ht="14.25" x14ac:dyDescent="0.2">
      <c r="A19" s="98"/>
      <c r="B19" s="29">
        <v>46235</v>
      </c>
      <c r="C19" s="77">
        <v>0</v>
      </c>
      <c r="D19" s="101"/>
      <c r="E19" s="39"/>
      <c r="F19" s="31"/>
      <c r="G19" s="40"/>
    </row>
    <row r="20" spans="1:7" ht="15" thickBot="1" x14ac:dyDescent="0.25">
      <c r="A20" s="87" t="s">
        <v>40</v>
      </c>
      <c r="B20" s="88"/>
      <c r="C20" s="36">
        <f>AVERAGE(C15:C19)</f>
        <v>0</v>
      </c>
      <c r="D20" s="36"/>
      <c r="E20" s="79">
        <v>0</v>
      </c>
      <c r="F20" s="41">
        <v>2000</v>
      </c>
      <c r="G20" s="38">
        <f>(C20-E20)*F20</f>
        <v>0</v>
      </c>
    </row>
    <row r="21" spans="1:7" ht="14.25" x14ac:dyDescent="0.2">
      <c r="A21" s="96" t="s">
        <v>38</v>
      </c>
      <c r="B21" s="24">
        <v>46113</v>
      </c>
      <c r="C21" s="78">
        <v>0</v>
      </c>
      <c r="D21" s="99"/>
      <c r="E21" s="25"/>
      <c r="F21" s="26"/>
      <c r="G21" s="27"/>
    </row>
    <row r="22" spans="1:7" ht="14.25" x14ac:dyDescent="0.2">
      <c r="A22" s="97"/>
      <c r="B22" s="29">
        <v>46143</v>
      </c>
      <c r="C22" s="77">
        <v>0</v>
      </c>
      <c r="D22" s="100"/>
      <c r="E22" s="30"/>
      <c r="F22" s="31"/>
      <c r="G22" s="32"/>
    </row>
    <row r="23" spans="1:7" ht="14.25" x14ac:dyDescent="0.2">
      <c r="A23" s="97"/>
      <c r="B23" s="29">
        <v>46174</v>
      </c>
      <c r="C23" s="77">
        <v>0</v>
      </c>
      <c r="D23" s="100"/>
      <c r="E23" s="30"/>
      <c r="F23" s="31"/>
      <c r="G23" s="32"/>
    </row>
    <row r="24" spans="1:7" ht="14.25" x14ac:dyDescent="0.2">
      <c r="A24" s="97"/>
      <c r="B24" s="29">
        <v>46204</v>
      </c>
      <c r="C24" s="77">
        <v>0</v>
      </c>
      <c r="D24" s="100"/>
      <c r="E24" s="30"/>
      <c r="F24" s="31"/>
      <c r="G24" s="32"/>
    </row>
    <row r="25" spans="1:7" ht="14.25" x14ac:dyDescent="0.2">
      <c r="A25" s="98"/>
      <c r="B25" s="29">
        <v>46235</v>
      </c>
      <c r="C25" s="77">
        <v>0</v>
      </c>
      <c r="D25" s="101"/>
      <c r="E25" s="33"/>
      <c r="F25" s="34"/>
      <c r="G25" s="35"/>
    </row>
    <row r="26" spans="1:7" ht="15" thickBot="1" x14ac:dyDescent="0.25">
      <c r="A26" s="87" t="s">
        <v>31</v>
      </c>
      <c r="B26" s="88"/>
      <c r="C26" s="36">
        <f>AVERAGE(C21:C25)</f>
        <v>0</v>
      </c>
      <c r="D26" s="36"/>
      <c r="E26" s="79">
        <v>0</v>
      </c>
      <c r="F26" s="41">
        <v>95000</v>
      </c>
      <c r="G26" s="42">
        <f>(C26-E26)*F26</f>
        <v>0</v>
      </c>
    </row>
    <row r="27" spans="1:7" ht="14.25" x14ac:dyDescent="0.2">
      <c r="A27" s="96" t="s">
        <v>41</v>
      </c>
      <c r="B27" s="24">
        <v>46113</v>
      </c>
      <c r="C27" s="78">
        <v>0</v>
      </c>
      <c r="D27" s="99"/>
      <c r="E27" s="25"/>
      <c r="F27" s="26"/>
      <c r="G27" s="27"/>
    </row>
    <row r="28" spans="1:7" ht="14.25" x14ac:dyDescent="0.2">
      <c r="A28" s="97"/>
      <c r="B28" s="29">
        <v>46143</v>
      </c>
      <c r="C28" s="77">
        <v>0</v>
      </c>
      <c r="D28" s="100"/>
      <c r="E28" s="30"/>
      <c r="F28" s="31"/>
      <c r="G28" s="32"/>
    </row>
    <row r="29" spans="1:7" ht="14.25" x14ac:dyDescent="0.2">
      <c r="A29" s="97"/>
      <c r="B29" s="29">
        <v>46174</v>
      </c>
      <c r="C29" s="77">
        <v>0</v>
      </c>
      <c r="D29" s="100"/>
      <c r="E29" s="30"/>
      <c r="F29" s="31"/>
      <c r="G29" s="32"/>
    </row>
    <row r="30" spans="1:7" ht="14.25" x14ac:dyDescent="0.2">
      <c r="A30" s="97"/>
      <c r="B30" s="29">
        <v>46204</v>
      </c>
      <c r="C30" s="77">
        <v>0</v>
      </c>
      <c r="D30" s="100"/>
      <c r="E30" s="30"/>
      <c r="F30" s="31"/>
      <c r="G30" s="32"/>
    </row>
    <row r="31" spans="1:7" ht="14.25" x14ac:dyDescent="0.2">
      <c r="A31" s="98"/>
      <c r="B31" s="29">
        <v>46235</v>
      </c>
      <c r="C31" s="77">
        <v>0</v>
      </c>
      <c r="D31" s="101"/>
      <c r="E31" s="33"/>
      <c r="F31" s="34"/>
      <c r="G31" s="35"/>
    </row>
    <row r="32" spans="1:7" ht="15" thickBot="1" x14ac:dyDescent="0.25">
      <c r="A32" s="87" t="s">
        <v>42</v>
      </c>
      <c r="B32" s="88"/>
      <c r="C32" s="36">
        <f>AVERAGE(C27:C31)</f>
        <v>0</v>
      </c>
      <c r="D32" s="36"/>
      <c r="E32" s="79">
        <v>0</v>
      </c>
      <c r="F32" s="41">
        <v>8000</v>
      </c>
      <c r="G32" s="42">
        <f>(C32-E32)*F32</f>
        <v>0</v>
      </c>
    </row>
    <row r="33" spans="1:8" ht="19.899999999999999" customHeight="1" thickBot="1" x14ac:dyDescent="0.25">
      <c r="A33" s="43"/>
      <c r="B33" s="43"/>
      <c r="C33" s="43"/>
      <c r="D33" s="43"/>
      <c r="E33" s="82" t="s">
        <v>14</v>
      </c>
      <c r="F33" s="83"/>
      <c r="G33" s="44">
        <f>SUM(G8:G32)</f>
        <v>0</v>
      </c>
    </row>
    <row r="34" spans="1:8" ht="14.25" thickBot="1" x14ac:dyDescent="0.25">
      <c r="A34" s="45"/>
      <c r="B34" s="45"/>
      <c r="C34" s="45"/>
      <c r="D34" s="45"/>
      <c r="E34" s="45"/>
      <c r="F34" s="46"/>
      <c r="G34" s="45"/>
    </row>
    <row r="35" spans="1:8" ht="30" x14ac:dyDescent="0.2">
      <c r="A35" s="47" t="s">
        <v>17</v>
      </c>
      <c r="B35" s="48" t="s">
        <v>18</v>
      </c>
      <c r="C35" s="49" t="s">
        <v>35</v>
      </c>
      <c r="D35" s="50"/>
      <c r="E35" s="50"/>
      <c r="F35" s="50"/>
      <c r="G35" s="51"/>
    </row>
    <row r="36" spans="1:8" ht="27" x14ac:dyDescent="0.3">
      <c r="A36" s="52" t="s">
        <v>32</v>
      </c>
      <c r="B36" s="53" t="s">
        <v>19</v>
      </c>
      <c r="C36" s="84">
        <v>100</v>
      </c>
      <c r="D36" s="54"/>
      <c r="E36" s="55">
        <v>0.5</v>
      </c>
      <c r="F36" s="56"/>
      <c r="G36" s="57">
        <f>C36*E36</f>
        <v>50</v>
      </c>
    </row>
    <row r="37" spans="1:8" ht="16.5" x14ac:dyDescent="0.3">
      <c r="A37" s="58" t="s">
        <v>20</v>
      </c>
      <c r="B37" s="59" t="s">
        <v>21</v>
      </c>
      <c r="C37" s="85"/>
      <c r="D37" s="60"/>
      <c r="E37" s="18">
        <v>0</v>
      </c>
      <c r="F37" s="61"/>
      <c r="G37" s="62">
        <f>C36*E37</f>
        <v>0</v>
      </c>
    </row>
    <row r="38" spans="1:8" ht="17.25" thickBot="1" x14ac:dyDescent="0.35">
      <c r="A38" s="63" t="s">
        <v>22</v>
      </c>
      <c r="B38" s="64" t="s">
        <v>23</v>
      </c>
      <c r="C38" s="85"/>
      <c r="D38" s="65"/>
      <c r="E38" s="19">
        <v>0</v>
      </c>
      <c r="F38" s="66"/>
      <c r="G38" s="67">
        <f>C36*E38</f>
        <v>0</v>
      </c>
      <c r="H38" s="28"/>
    </row>
    <row r="39" spans="1:8" ht="30.6" customHeight="1" thickBot="1" x14ac:dyDescent="0.35">
      <c r="A39" s="68" t="s">
        <v>24</v>
      </c>
      <c r="B39" s="69"/>
      <c r="C39" s="70"/>
      <c r="D39" s="69"/>
      <c r="E39" s="82" t="s">
        <v>33</v>
      </c>
      <c r="F39" s="83"/>
      <c r="G39" s="44">
        <f>G36+G37-G38</f>
        <v>50</v>
      </c>
    </row>
    <row r="40" spans="1:8" x14ac:dyDescent="0.2">
      <c r="A40" s="45"/>
      <c r="B40" s="45"/>
      <c r="C40" s="45"/>
      <c r="D40" s="45"/>
      <c r="E40" s="45"/>
      <c r="F40" s="46"/>
      <c r="G40" s="45"/>
    </row>
    <row r="41" spans="1:8" x14ac:dyDescent="0.2">
      <c r="A41" s="45"/>
      <c r="B41" s="45"/>
      <c r="C41" s="45"/>
      <c r="D41" s="45"/>
      <c r="E41" s="45"/>
      <c r="F41" s="46"/>
      <c r="G41" s="45"/>
    </row>
    <row r="42" spans="1:8" ht="26.25" thickBot="1" x14ac:dyDescent="0.25">
      <c r="A42" s="89" t="s">
        <v>25</v>
      </c>
      <c r="B42" s="90"/>
      <c r="C42" s="23" t="s">
        <v>28</v>
      </c>
      <c r="D42" s="23" t="s">
        <v>26</v>
      </c>
      <c r="E42" s="91" t="s">
        <v>27</v>
      </c>
      <c r="F42" s="92"/>
      <c r="G42" s="23" t="s">
        <v>15</v>
      </c>
    </row>
    <row r="43" spans="1:8" ht="51" customHeight="1" thickBot="1" x14ac:dyDescent="0.25">
      <c r="A43" s="93" t="s">
        <v>10</v>
      </c>
      <c r="B43" s="94"/>
      <c r="C43" s="71">
        <v>10</v>
      </c>
      <c r="D43" s="81">
        <v>0</v>
      </c>
      <c r="E43" s="95">
        <v>2</v>
      </c>
      <c r="F43" s="95"/>
      <c r="G43" s="72">
        <f>D43*E43</f>
        <v>0</v>
      </c>
    </row>
    <row r="44" spans="1:8" ht="15.75" thickBot="1" x14ac:dyDescent="0.25">
      <c r="A44" s="73"/>
      <c r="B44" s="45"/>
      <c r="C44" s="45"/>
      <c r="D44" s="45"/>
      <c r="E44" s="82" t="s">
        <v>34</v>
      </c>
      <c r="F44" s="83"/>
      <c r="G44" s="44">
        <f>G43</f>
        <v>0</v>
      </c>
    </row>
    <row r="45" spans="1:8" ht="15.75" thickBot="1" x14ac:dyDescent="0.25">
      <c r="A45" s="73"/>
      <c r="B45" s="45"/>
      <c r="C45" s="45"/>
      <c r="D45" s="45"/>
      <c r="E45" s="45"/>
      <c r="F45" s="46"/>
      <c r="G45" s="45"/>
    </row>
    <row r="46" spans="1:8" ht="15.75" thickBot="1" x14ac:dyDescent="0.25">
      <c r="A46" s="73"/>
      <c r="B46" s="45"/>
      <c r="C46" s="45"/>
      <c r="D46" s="45"/>
      <c r="E46" s="82" t="s">
        <v>16</v>
      </c>
      <c r="F46" s="83"/>
      <c r="G46" s="74">
        <f>G33+G39+G44</f>
        <v>50</v>
      </c>
    </row>
    <row r="47" spans="1:8" ht="24" x14ac:dyDescent="0.2">
      <c r="A47" s="75"/>
    </row>
    <row r="48" spans="1:8" ht="84" customHeight="1" x14ac:dyDescent="0.2">
      <c r="A48" s="86" t="s">
        <v>7</v>
      </c>
      <c r="B48" s="86"/>
      <c r="C48" s="86"/>
      <c r="D48" s="86"/>
      <c r="E48" s="86"/>
      <c r="F48" s="86"/>
      <c r="G48" s="86"/>
    </row>
    <row r="49" s="22" customFormat="1" x14ac:dyDescent="0.2"/>
  </sheetData>
  <sheetProtection algorithmName="SHA-512" hashValue="Jw/3L04TGZkdytOBsPoqkkwEjm0Nm1x51N2qAgZjBJCYsHKyx41CRYW+QwtSm3GgT+0sLravg9vVvGbnHeACEQ==" saltValue="nrR2fpZRqRCWPXKPioEwOQ==" spinCount="100000" sheet="1" objects="1" scenarios="1"/>
  <protectedRanges>
    <protectedRange sqref="E37:E38" name="Bereik1"/>
  </protectedRanges>
  <mergeCells count="26">
    <mergeCell ref="C1:G1"/>
    <mergeCell ref="A3:A7"/>
    <mergeCell ref="D3:D7"/>
    <mergeCell ref="A14:B14"/>
    <mergeCell ref="A21:A25"/>
    <mergeCell ref="D21:D25"/>
    <mergeCell ref="A8:B8"/>
    <mergeCell ref="A9:A13"/>
    <mergeCell ref="D9:D13"/>
    <mergeCell ref="A15:A19"/>
    <mergeCell ref="D15:D19"/>
    <mergeCell ref="A20:B20"/>
    <mergeCell ref="A26:B26"/>
    <mergeCell ref="E33:F33"/>
    <mergeCell ref="A42:B42"/>
    <mergeCell ref="E42:F42"/>
    <mergeCell ref="A43:B43"/>
    <mergeCell ref="E43:F43"/>
    <mergeCell ref="A27:A31"/>
    <mergeCell ref="D27:D31"/>
    <mergeCell ref="A32:B32"/>
    <mergeCell ref="E44:F44"/>
    <mergeCell ref="E46:F46"/>
    <mergeCell ref="C36:C38"/>
    <mergeCell ref="A48:G48"/>
    <mergeCell ref="E39:F39"/>
  </mergeCells>
  <dataValidations count="1">
    <dataValidation type="decimal" operator="greaterThanOrEqual" allowBlank="1" showInputMessage="1" showErrorMessage="1" sqref="E37:E38" xr:uid="{582702F6-1990-40CC-9587-696C29E6FA5F}">
      <formula1>0</formula1>
    </dataValidation>
  </dataValidations>
  <pageMargins left="0.74803149606299213" right="0.74803149606299213" top="0.98425196850393704" bottom="0.98425196850393704" header="0.51181102362204722" footer="0.51181102362204722"/>
  <pageSetup paperSize="9" scale="55" fitToWidth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Gothic,Vet"United Quality&amp;"Century Gothic,Standaard"&amp;8
"&amp;"Century Gothic,Cursief"Advies en Aanbesteding in Afval en Automotive"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fdc805db8e657edee903474acd04fef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6462f6a7cb4bdb07ea9f18dcf6aa09d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1C61DF-57F4-43B5-A5CF-8C5873421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C75714-DA4C-4282-8919-1EE7F92131C1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0fa31202-d9fb-4648-a67c-fa3815d3b5cb"/>
    <ds:schemaRef ds:uri="962d65e8-ec2e-4f08-b510-02888a857b6e"/>
  </ds:schemaRefs>
</ds:datastoreItem>
</file>

<file path=customXml/itemProps3.xml><?xml version="1.0" encoding="utf-8"?>
<ds:datastoreItem xmlns:ds="http://schemas.openxmlformats.org/officeDocument/2006/customXml" ds:itemID="{182C3C58-2C3E-48E4-933E-F1323977B1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Voorblad</vt:lpstr>
      <vt:lpstr>Prijzenblad</vt:lpstr>
      <vt:lpstr>Voorblad!Afdrukbereik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2026-09-08T12:53:12Z</cp:lastPrinted>
  <dcterms:created xsi:type="dcterms:W3CDTF">2008-02-01T08:20:49Z</dcterms:created>
  <dcterms:modified xsi:type="dcterms:W3CDTF">2026-09-11T09:21:22Z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973200</vt:r8>
  </property>
  <property fmtid="{D5CDD505-2E9C-101B-9397-08002B2CF9AE}" pid="4" name="MediaServiceImageTags">
    <vt:lpwstr/>
  </property>
</Properties>
</file>