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autoCompressPictures="0"/>
  <mc:AlternateContent xmlns:mc="http://schemas.openxmlformats.org/markup-compatibility/2006">
    <mc:Choice Requires="x15">
      <x15ac:absPath xmlns:x15ac="http://schemas.microsoft.com/office/spreadsheetml/2010/11/ac" url="https://vanbochoveeu.sharepoint.com/sites/vbovl/Gedeelde documenten/Claude Cowork/Projects/Bestek Oosterhout 2026/Bijlages Definitief/"/>
    </mc:Choice>
  </mc:AlternateContent>
  <xr:revisionPtr revIDLastSave="140" documentId="8_{403787C2-8172-46A8-A722-B59728BCDBB3}" xr6:coauthVersionLast="47" xr6:coauthVersionMax="47" xr10:uidLastSave="{C69A7088-D052-4748-9FC9-B7539E09B3EF}"/>
  <bookViews>
    <workbookView xWindow="28680" yWindow="-120" windowWidth="29040" windowHeight="15720" xr2:uid="{00000000-000D-0000-FFFF-FFFF00000000}"/>
  </bookViews>
  <sheets>
    <sheet name="kortingen" sheetId="2" r:id="rId1"/>
  </sheets>
  <definedNames>
    <definedName name="_xlnm.Print_Area" localSheetId="0">kortingen!$A$1:$I$21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4" i="2" l="1"/>
  <c r="E6" i="2"/>
  <c r="D13" i="2" s="1"/>
  <c r="E13" i="2" s="1"/>
  <c r="I18" i="2"/>
  <c r="E5" i="2"/>
  <c r="E4" i="2"/>
  <c r="I8" i="2"/>
  <c r="I9" i="2" s="1"/>
  <c r="I11" i="2" l="1"/>
  <c r="I12" i="2"/>
  <c r="I13" i="2" l="1"/>
  <c r="I19" i="2" s="1"/>
  <c r="I20" i="2" s="1"/>
  <c r="D12" i="2"/>
  <c r="E12" i="2" s="1"/>
  <c r="D11" i="2"/>
  <c r="E11" i="2" s="1"/>
  <c r="D16" i="2" l="1"/>
  <c r="E14" i="2"/>
</calcChain>
</file>

<file path=xl/sharedStrings.xml><?xml version="1.0" encoding="utf-8"?>
<sst xmlns="http://schemas.openxmlformats.org/spreadsheetml/2006/main" count="36" uniqueCount="32">
  <si>
    <t>netto</t>
  </si>
  <si>
    <t>winst/risico</t>
  </si>
  <si>
    <t>handelingskosten</t>
  </si>
  <si>
    <t>verkoopprijs</t>
  </si>
  <si>
    <t>Toeslagen</t>
  </si>
  <si>
    <t>Inkoopprijs</t>
  </si>
  <si>
    <t>korting bij leverancier</t>
  </si>
  <si>
    <t>Door te berekenen korting aan opdrachtgever:</t>
  </si>
  <si>
    <t>Door te berekenen korting aan opdrachtgever</t>
  </si>
  <si>
    <t>Korting bij leverancier</t>
  </si>
  <si>
    <t>Netto Prijs</t>
  </si>
  <si>
    <t>Philips</t>
  </si>
  <si>
    <t>Philips Xitanium</t>
  </si>
  <si>
    <t>Inventronics</t>
  </si>
  <si>
    <t>Tridonic</t>
  </si>
  <si>
    <t>VSA's / Led-drivers</t>
  </si>
  <si>
    <t>Kortingspercentage per leverancier</t>
  </si>
  <si>
    <t>Handelingskosten</t>
  </si>
  <si>
    <t>winst en risico</t>
  </si>
  <si>
    <t>Verhoudingsgetal</t>
  </si>
  <si>
    <t>Bruto Prijs</t>
  </si>
  <si>
    <t>Verhoudingsgetal * Netto Prijs</t>
  </si>
  <si>
    <t>Tabel 2: Prijstabel</t>
  </si>
  <si>
    <t>In te vullen in de relevante bestekspost:</t>
  </si>
  <si>
    <t>De inschrijver is verantwoordelijk voor het volledig invullen van deze lijst en geldt voor alle productgroepen van de betreffende leverancier. Indien bepaalde relevante productgroepen van één van de genoemde leveranciers niet op deze lijst staat, dan dient de inschrijver dit kenbaar te maken bij de Aanbestedende dienst.</t>
  </si>
  <si>
    <t>NB:
a.  De definitieve keuze(s) worden per deelopdracht bepaald door de opdrachtgever.
b.  Indien een leverancier niet op deze lijst staat én deze moet toegevoegd worden, dan worden er tijdens de contractfase met de aannemer afspraken gemaakt over het kortingspercentage.</t>
  </si>
  <si>
    <t>Tabel 1: Percentagetabel</t>
  </si>
  <si>
    <r>
      <rPr>
        <b/>
        <sz val="10"/>
        <color rgb="FFFF0000"/>
        <rFont val="Calibri (Hoofdtekst)"/>
      </rPr>
      <t>Invul instructie:</t>
    </r>
    <r>
      <rPr>
        <sz val="10"/>
        <color rgb="FFFF0000"/>
        <rFont val="Calibri (Hoofdtekst)"/>
      </rPr>
      <t xml:space="preserve">
Vul Tabel 1: Percentagetabel, met uw Kortingspercentage per leverancier (kolom B), uw toeslagen voor Handelingskosten (kolom C) én Winst en Risico (kolom D). Het Kortingspercentage per leverancier (kolom E) én Tabel 2: Prijstabel worden automatisch berekend. De prijs in het geel gearceerde vlak onder Tabel 2, dient u over te nemen in de relevante bestekspost in de inschrijfstaat.</t>
    </r>
  </si>
  <si>
    <t>Rekenvoorbeeld</t>
  </si>
  <si>
    <t>Bruto Prijs uit Tabel 2</t>
  </si>
  <si>
    <t>Netto Prijs uit Tabel 2</t>
  </si>
  <si>
    <t>Inschrijver dient in onderstaande tabel 1 de kortingspercentages in te vullen die gedurende de contractperiode gehanteerd worden. De prijs in het geelgearceerde deel onder tabel 2 dient overeen te komen met het ingevulde bedrag in de relevante bestekspost uit de RAW-raamovereenkomst. Mocht dit niet met elkaar overeenkomen, kan opdrachtgever overgaan tot uitsluiting.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</si>
</sst>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
  </numFmts>
  <fonts count="29">
    <font>
      <sz val="11"/>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sz val="12"/>
      <color theme="1"/>
      <name val="Calibri"/>
      <family val="2"/>
      <scheme val="minor"/>
    </font>
    <font>
      <sz val="8"/>
      <name val="Calibri"/>
      <family val="2"/>
      <scheme val="minor"/>
    </font>
    <font>
      <b/>
      <i/>
      <sz val="11"/>
      <color theme="1"/>
      <name val="Calibri"/>
      <family val="2"/>
      <scheme val="minor"/>
    </font>
    <font>
      <b/>
      <sz val="10"/>
      <color theme="1"/>
      <name val="Calibri"/>
      <family val="2"/>
    </font>
    <font>
      <b/>
      <i/>
      <sz val="11"/>
      <color rgb="FFFF0000"/>
      <name val="Calibri"/>
      <family val="2"/>
      <scheme val="minor"/>
    </font>
    <font>
      <b/>
      <i/>
      <sz val="11"/>
      <color theme="0"/>
      <name val="Calibri"/>
      <family val="2"/>
      <scheme val="minor"/>
    </font>
    <font>
      <sz val="10"/>
      <color rgb="FFFF0000"/>
      <name val="Calibri (Hoofdtekst)"/>
    </font>
    <font>
      <b/>
      <sz val="10"/>
      <color rgb="FFFF0000"/>
      <name val="Calibri (Hoofdtekst)"/>
    </font>
    <font>
      <b/>
      <sz val="11"/>
      <color rgb="FFFF0000"/>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F0"/>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164" fontId="2" fillId="0" borderId="0" applyFont="0" applyFill="0" applyBorder="0" applyAlignment="0" applyProtection="0"/>
    <xf numFmtId="9" fontId="2" fillId="0" borderId="0" applyFont="0" applyFill="0" applyBorder="0" applyAlignment="0" applyProtection="0"/>
  </cellStyleXfs>
  <cellXfs count="90">
    <xf numFmtId="0" fontId="0" fillId="0" borderId="0" xfId="0"/>
    <xf numFmtId="164" fontId="0" fillId="0" borderId="11" xfId="42" applyFont="1" applyFill="1" applyBorder="1" applyAlignment="1" applyProtection="1">
      <alignment horizontal="center" vertical="center"/>
      <protection hidden="1"/>
    </xf>
    <xf numFmtId="164" fontId="22" fillId="33" borderId="18" xfId="0" applyNumberFormat="1" applyFont="1" applyFill="1" applyBorder="1" applyProtection="1">
      <protection hidden="1"/>
    </xf>
    <xf numFmtId="0" fontId="19" fillId="0" borderId="0" xfId="0" applyFont="1" applyProtection="1">
      <protection hidden="1"/>
    </xf>
    <xf numFmtId="0" fontId="0" fillId="0" borderId="0" xfId="0" applyProtection="1">
      <protection hidden="1"/>
    </xf>
    <xf numFmtId="164" fontId="0" fillId="0" borderId="0" xfId="42" applyFont="1" applyAlignment="1" applyProtection="1">
      <protection hidden="1"/>
    </xf>
    <xf numFmtId="0" fontId="1" fillId="0" borderId="0" xfId="0" applyFont="1" applyAlignment="1" applyProtection="1">
      <alignment horizontal="center" wrapText="1"/>
      <protection hidden="1"/>
    </xf>
    <xf numFmtId="0" fontId="17" fillId="0" borderId="22" xfId="0" applyFont="1" applyBorder="1" applyAlignment="1" applyProtection="1">
      <alignment horizontal="center" vertical="center"/>
      <protection hidden="1"/>
    </xf>
    <xf numFmtId="0" fontId="17" fillId="0" borderId="23" xfId="0" applyFont="1" applyBorder="1" applyAlignment="1" applyProtection="1">
      <alignment horizontal="center" vertical="center"/>
      <protection hidden="1"/>
    </xf>
    <xf numFmtId="164" fontId="0" fillId="34" borderId="20" xfId="42" applyFont="1" applyFill="1" applyBorder="1" applyAlignment="1" applyProtection="1">
      <protection hidden="1"/>
    </xf>
    <xf numFmtId="0" fontId="23" fillId="0" borderId="0" xfId="0" applyFont="1" applyAlignment="1" applyProtection="1">
      <alignment horizontal="left" vertical="top" wrapText="1"/>
      <protection hidden="1"/>
    </xf>
    <xf numFmtId="9" fontId="0" fillId="34" borderId="0" xfId="43" applyFont="1" applyFill="1" applyBorder="1" applyAlignment="1" applyProtection="1">
      <alignment horizontal="center"/>
      <protection hidden="1"/>
    </xf>
    <xf numFmtId="0" fontId="0" fillId="34" borderId="19" xfId="0" applyFill="1" applyBorder="1" applyAlignment="1" applyProtection="1">
      <alignment horizontal="left"/>
      <protection hidden="1"/>
    </xf>
    <xf numFmtId="164" fontId="0" fillId="0" borderId="0" xfId="0" applyNumberFormat="1" applyProtection="1">
      <protection hidden="1"/>
    </xf>
    <xf numFmtId="164" fontId="19" fillId="0" borderId="0" xfId="0" applyNumberFormat="1" applyFont="1" applyProtection="1">
      <protection hidden="1"/>
    </xf>
    <xf numFmtId="0" fontId="0" fillId="0" borderId="11" xfId="0" applyBorder="1" applyAlignment="1" applyProtection="1">
      <alignment horizontal="center" vertical="center"/>
      <protection hidden="1"/>
    </xf>
    <xf numFmtId="0" fontId="17" fillId="0" borderId="0" xfId="0" applyFont="1" applyProtection="1">
      <protection hidden="1"/>
    </xf>
    <xf numFmtId="0" fontId="22" fillId="0" borderId="0" xfId="0" applyFont="1" applyAlignment="1" applyProtection="1">
      <alignment horizontal="right"/>
      <protection hidden="1"/>
    </xf>
    <xf numFmtId="164" fontId="22" fillId="0" borderId="0" xfId="0" applyNumberFormat="1" applyFont="1" applyProtection="1">
      <protection hidden="1"/>
    </xf>
    <xf numFmtId="10" fontId="0" fillId="36" borderId="10" xfId="43" applyNumberFormat="1" applyFont="1" applyFill="1" applyBorder="1" applyAlignment="1" applyProtection="1">
      <alignment horizontal="center" vertical="center"/>
      <protection locked="0" hidden="1"/>
    </xf>
    <xf numFmtId="0" fontId="17" fillId="0" borderId="0" xfId="0" applyFont="1" applyAlignment="1" applyProtection="1">
      <alignment horizontal="center" vertical="center"/>
      <protection hidden="1"/>
    </xf>
    <xf numFmtId="0" fontId="0" fillId="0" borderId="0" xfId="0" applyAlignment="1" applyProtection="1">
      <alignment horizontal="left" vertical="center"/>
      <protection hidden="1"/>
    </xf>
    <xf numFmtId="0" fontId="0" fillId="0" borderId="0" xfId="0" applyAlignment="1" applyProtection="1">
      <alignment horizontal="center" vertical="center"/>
      <protection hidden="1"/>
    </xf>
    <xf numFmtId="164" fontId="0" fillId="0" borderId="0" xfId="42" applyFont="1" applyFill="1" applyBorder="1" applyAlignment="1" applyProtection="1">
      <alignment horizontal="center" vertical="center"/>
      <protection hidden="1"/>
    </xf>
    <xf numFmtId="0" fontId="2" fillId="0" borderId="0" xfId="0" applyFont="1" applyAlignment="1" applyProtection="1">
      <alignment horizontal="left" vertical="center"/>
      <protection hidden="1"/>
    </xf>
    <xf numFmtId="0" fontId="19" fillId="0" borderId="0" xfId="0" applyFont="1" applyAlignment="1" applyProtection="1">
      <alignment horizontal="left" vertical="center"/>
      <protection hidden="1"/>
    </xf>
    <xf numFmtId="0" fontId="17" fillId="0" borderId="0" xfId="0" applyFont="1" applyAlignment="1" applyProtection="1">
      <alignment horizontal="left" vertical="center"/>
      <protection hidden="1"/>
    </xf>
    <xf numFmtId="0" fontId="0" fillId="0" borderId="0" xfId="0" applyAlignment="1">
      <alignment horizontal="left" vertical="center"/>
    </xf>
    <xf numFmtId="0" fontId="0" fillId="0" borderId="27" xfId="0" applyBorder="1" applyAlignment="1" applyProtection="1">
      <alignment horizontal="left" vertical="center"/>
      <protection hidden="1"/>
    </xf>
    <xf numFmtId="0" fontId="17" fillId="0" borderId="21" xfId="0" applyFont="1" applyBorder="1" applyAlignment="1" applyProtection="1">
      <alignment horizontal="left" vertical="center"/>
      <protection hidden="1"/>
    </xf>
    <xf numFmtId="0" fontId="28" fillId="34" borderId="19" xfId="0" applyFont="1" applyFill="1" applyBorder="1" applyAlignment="1" applyProtection="1">
      <alignment horizontal="left"/>
      <protection hidden="1"/>
    </xf>
    <xf numFmtId="9" fontId="15" fillId="34" borderId="0" xfId="43" applyFont="1" applyFill="1" applyBorder="1" applyAlignment="1" applyProtection="1">
      <alignment horizontal="center"/>
      <protection hidden="1"/>
    </xf>
    <xf numFmtId="164" fontId="15" fillId="34" borderId="20" xfId="42" applyFont="1" applyFill="1" applyBorder="1" applyAlignment="1" applyProtection="1">
      <protection hidden="1"/>
    </xf>
    <xf numFmtId="0" fontId="15" fillId="34" borderId="19" xfId="0" applyFont="1" applyFill="1" applyBorder="1" applyAlignment="1" applyProtection="1">
      <alignment horizontal="left"/>
      <protection hidden="1"/>
    </xf>
    <xf numFmtId="165" fontId="15" fillId="34" borderId="0" xfId="43" applyNumberFormat="1" applyFont="1" applyFill="1" applyBorder="1" applyAlignment="1" applyProtection="1">
      <alignment horizontal="center"/>
      <protection hidden="1"/>
    </xf>
    <xf numFmtId="10" fontId="17" fillId="35" borderId="32" xfId="43" applyNumberFormat="1" applyFont="1" applyFill="1" applyBorder="1" applyAlignment="1" applyProtection="1">
      <alignment horizontal="right" vertical="center"/>
      <protection hidden="1"/>
    </xf>
    <xf numFmtId="0" fontId="17" fillId="34" borderId="12" xfId="0" applyFont="1" applyFill="1" applyBorder="1" applyAlignment="1" applyProtection="1">
      <alignment horizontal="left"/>
      <protection hidden="1"/>
    </xf>
    <xf numFmtId="0" fontId="0" fillId="34" borderId="13" xfId="0" applyFill="1" applyBorder="1" applyAlignment="1" applyProtection="1">
      <alignment horizontal="center"/>
      <protection hidden="1"/>
    </xf>
    <xf numFmtId="164" fontId="0" fillId="34" borderId="14" xfId="42" applyFont="1" applyFill="1" applyBorder="1" applyAlignment="1" applyProtection="1">
      <protection hidden="1"/>
    </xf>
    <xf numFmtId="0" fontId="15" fillId="34" borderId="0" xfId="0" applyFont="1" applyFill="1" applyAlignment="1" applyProtection="1">
      <alignment horizontal="center"/>
      <protection hidden="1"/>
    </xf>
    <xf numFmtId="0" fontId="0" fillId="34" borderId="0" xfId="0" applyFill="1" applyProtection="1">
      <protection hidden="1"/>
    </xf>
    <xf numFmtId="0" fontId="0" fillId="34" borderId="15" xfId="0" applyFill="1" applyBorder="1" applyAlignment="1" applyProtection="1">
      <alignment horizontal="left"/>
      <protection hidden="1"/>
    </xf>
    <xf numFmtId="0" fontId="0" fillId="34" borderId="16" xfId="0" applyFill="1" applyBorder="1" applyProtection="1">
      <protection hidden="1"/>
    </xf>
    <xf numFmtId="164" fontId="0" fillId="34" borderId="17" xfId="42" applyFont="1" applyFill="1" applyBorder="1" applyAlignment="1" applyProtection="1">
      <protection hidden="1"/>
    </xf>
    <xf numFmtId="0" fontId="17" fillId="0" borderId="13" xfId="0" applyFont="1" applyBorder="1" applyAlignment="1" applyProtection="1">
      <alignment horizontal="left"/>
      <protection hidden="1"/>
    </xf>
    <xf numFmtId="0" fontId="17" fillId="0" borderId="0" xfId="0" applyFont="1" applyAlignment="1" applyProtection="1">
      <alignment horizontal="right" vertical="center"/>
      <protection hidden="1"/>
    </xf>
    <xf numFmtId="0" fontId="20" fillId="37" borderId="33" xfId="0" applyFont="1" applyFill="1" applyBorder="1" applyAlignment="1" applyProtection="1">
      <alignment horizontal="left" vertical="center" wrapText="1"/>
      <protection hidden="1"/>
    </xf>
    <xf numFmtId="0" fontId="20" fillId="37" borderId="34" xfId="0" applyFont="1" applyFill="1" applyBorder="1" applyAlignment="1" applyProtection="1">
      <alignment horizontal="center" vertical="center" wrapText="1"/>
      <protection hidden="1"/>
    </xf>
    <xf numFmtId="0" fontId="17" fillId="37" borderId="35" xfId="0" applyFont="1" applyFill="1" applyBorder="1" applyAlignment="1" applyProtection="1">
      <alignment horizontal="center" vertical="center" wrapText="1"/>
      <protection hidden="1"/>
    </xf>
    <xf numFmtId="0" fontId="0" fillId="0" borderId="36" xfId="0" applyBorder="1" applyAlignment="1" applyProtection="1">
      <alignment horizontal="left" vertical="center"/>
      <protection hidden="1"/>
    </xf>
    <xf numFmtId="10" fontId="0" fillId="0" borderId="37" xfId="43" applyNumberFormat="1" applyFont="1" applyFill="1" applyBorder="1" applyAlignment="1" applyProtection="1">
      <alignment horizontal="center" vertical="center"/>
      <protection hidden="1"/>
    </xf>
    <xf numFmtId="0" fontId="0" fillId="0" borderId="38" xfId="0" applyBorder="1" applyAlignment="1" applyProtection="1">
      <alignment horizontal="left" vertical="center"/>
      <protection hidden="1"/>
    </xf>
    <xf numFmtId="10" fontId="0" fillId="36" borderId="39" xfId="43" applyNumberFormat="1" applyFont="1" applyFill="1" applyBorder="1" applyAlignment="1" applyProtection="1">
      <alignment horizontal="center" vertical="center"/>
      <protection locked="0" hidden="1"/>
    </xf>
    <xf numFmtId="10" fontId="0" fillId="0" borderId="40" xfId="43" applyNumberFormat="1" applyFont="1" applyFill="1" applyBorder="1" applyAlignment="1" applyProtection="1">
      <alignment horizontal="center" vertical="center"/>
      <protection hidden="1"/>
    </xf>
    <xf numFmtId="0" fontId="0" fillId="0" borderId="41" xfId="0" applyBorder="1" applyAlignment="1" applyProtection="1">
      <alignment horizontal="center" vertical="center"/>
      <protection hidden="1"/>
    </xf>
    <xf numFmtId="164" fontId="0" fillId="0" borderId="41" xfId="42" applyFont="1" applyFill="1" applyBorder="1" applyAlignment="1" applyProtection="1">
      <alignment horizontal="center" vertical="center"/>
      <protection hidden="1"/>
    </xf>
    <xf numFmtId="0" fontId="20" fillId="38" borderId="33" xfId="0" applyFont="1" applyFill="1" applyBorder="1" applyAlignment="1" applyProtection="1">
      <alignment horizontal="left" vertical="center" wrapText="1"/>
      <protection hidden="1"/>
    </xf>
    <xf numFmtId="0" fontId="17" fillId="38" borderId="34" xfId="0" applyFont="1" applyFill="1" applyBorder="1" applyAlignment="1" applyProtection="1">
      <alignment horizontal="center" vertical="center"/>
      <protection hidden="1"/>
    </xf>
    <xf numFmtId="0" fontId="17" fillId="38" borderId="35" xfId="0" applyFont="1" applyFill="1" applyBorder="1" applyAlignment="1" applyProtection="1">
      <alignment horizontal="center" vertical="center"/>
      <protection hidden="1"/>
    </xf>
    <xf numFmtId="0" fontId="0" fillId="0" borderId="42" xfId="0" applyBorder="1" applyAlignment="1" applyProtection="1">
      <alignment horizontal="left" vertical="center"/>
      <protection hidden="1"/>
    </xf>
    <xf numFmtId="164" fontId="0" fillId="0" borderId="37" xfId="42" applyFont="1" applyFill="1" applyBorder="1" applyAlignment="1" applyProtection="1">
      <alignment horizontal="center" vertical="center"/>
      <protection hidden="1"/>
    </xf>
    <xf numFmtId="0" fontId="0" fillId="0" borderId="43" xfId="0" applyBorder="1" applyAlignment="1" applyProtection="1">
      <alignment horizontal="center" vertical="center"/>
      <protection hidden="1"/>
    </xf>
    <xf numFmtId="164" fontId="0" fillId="0" borderId="43" xfId="42" applyFont="1" applyFill="1" applyBorder="1" applyAlignment="1" applyProtection="1">
      <alignment horizontal="center" vertical="center"/>
      <protection hidden="1"/>
    </xf>
    <xf numFmtId="164" fontId="0" fillId="0" borderId="40" xfId="42" applyFont="1" applyFill="1" applyBorder="1" applyAlignment="1" applyProtection="1">
      <alignment horizontal="center" vertical="center"/>
      <protection hidden="1"/>
    </xf>
    <xf numFmtId="0" fontId="24" fillId="0" borderId="0" xfId="0" applyFont="1" applyAlignment="1" applyProtection="1">
      <alignment horizontal="right" vertical="center"/>
      <protection hidden="1"/>
    </xf>
    <xf numFmtId="0" fontId="1" fillId="0" borderId="21" xfId="0" applyFont="1" applyBorder="1" applyAlignment="1" applyProtection="1">
      <alignment horizontal="center" vertical="center" wrapText="1"/>
      <protection hidden="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24" fillId="33" borderId="21" xfId="0" applyFont="1" applyFill="1" applyBorder="1" applyAlignment="1" applyProtection="1">
      <alignment horizontal="right" vertical="center"/>
      <protection hidden="1"/>
    </xf>
    <xf numFmtId="0" fontId="24" fillId="33" borderId="23" xfId="0" applyFont="1" applyFill="1" applyBorder="1" applyAlignment="1" applyProtection="1">
      <alignment horizontal="right" vertical="center"/>
      <protection hidden="1"/>
    </xf>
    <xf numFmtId="0" fontId="25" fillId="40" borderId="13" xfId="0" applyFont="1" applyFill="1" applyBorder="1" applyAlignment="1" applyProtection="1">
      <alignment horizontal="left" vertical="center" wrapText="1"/>
      <protection hidden="1"/>
    </xf>
    <xf numFmtId="0" fontId="19" fillId="0" borderId="13" xfId="0" applyFont="1" applyBorder="1" applyAlignment="1" applyProtection="1">
      <alignment horizontal="left" vertical="center" wrapText="1"/>
      <protection hidden="1"/>
    </xf>
    <xf numFmtId="0" fontId="0" fillId="0" borderId="0" xfId="0"/>
    <xf numFmtId="0" fontId="26" fillId="33" borderId="24" xfId="0" applyFont="1" applyFill="1" applyBorder="1" applyAlignment="1" applyProtection="1">
      <alignment horizontal="left" vertical="center" wrapText="1"/>
      <protection hidden="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0" xfId="0"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19" fillId="39" borderId="12" xfId="0" applyFont="1" applyFill="1" applyBorder="1" applyAlignment="1" applyProtection="1">
      <alignment horizontal="left" vertical="center" wrapText="1"/>
      <protection hidden="1"/>
    </xf>
    <xf numFmtId="0" fontId="0" fillId="39" borderId="13" xfId="0" applyFill="1" applyBorder="1" applyAlignment="1" applyProtection="1">
      <alignment horizontal="left" vertical="center" wrapText="1"/>
      <protection hidden="1"/>
    </xf>
    <xf numFmtId="0" fontId="0" fillId="39" borderId="14" xfId="0" applyFill="1" applyBorder="1" applyAlignment="1" applyProtection="1">
      <alignment horizontal="left" vertical="center" wrapText="1"/>
      <protection hidden="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3" builtinId="5"/>
    <cellStyle name="Standaard" xfId="0" builtinId="0"/>
    <cellStyle name="Titel" xfId="1" builtinId="15" customBuiltin="1"/>
    <cellStyle name="Totaal" xfId="17" builtinId="25" customBuiltin="1"/>
    <cellStyle name="Uitvoer" xfId="10" builtinId="21" customBuiltin="1"/>
    <cellStyle name="Valuta" xfId="42"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3"/>
  <sheetViews>
    <sheetView showGridLines="0" tabSelected="1" zoomScaleNormal="100" workbookViewId="0">
      <selection activeCell="G6" sqref="G6"/>
    </sheetView>
  </sheetViews>
  <sheetFormatPr defaultColWidth="8.88671875" defaultRowHeight="14.4"/>
  <cols>
    <col min="1" max="1" width="40.109375" style="4" customWidth="1"/>
    <col min="2" max="2" width="22.6640625" style="4" customWidth="1"/>
    <col min="3" max="3" width="19.33203125" style="4" customWidth="1"/>
    <col min="4" max="4" width="19.109375" style="4" customWidth="1"/>
    <col min="5" max="5" width="30.6640625" style="4" customWidth="1"/>
    <col min="6" max="6" width="12.6640625" style="4" customWidth="1"/>
    <col min="7" max="7" width="24.33203125" style="4" customWidth="1"/>
    <col min="8" max="8" width="10.6640625" style="4" customWidth="1"/>
    <col min="9" max="9" width="17.109375" style="5" customWidth="1"/>
    <col min="10" max="11" width="42.6640625" style="4" customWidth="1"/>
    <col min="12" max="16384" width="8.88671875" style="4"/>
  </cols>
  <sheetData>
    <row r="1" spans="1:10" ht="65.25" customHeight="1" thickBot="1">
      <c r="A1" s="65" t="s">
        <v>31</v>
      </c>
      <c r="B1" s="66"/>
      <c r="C1" s="66"/>
      <c r="D1" s="66"/>
      <c r="E1" s="66"/>
      <c r="F1" s="66"/>
      <c r="G1" s="67"/>
    </row>
    <row r="2" spans="1:10" ht="15" customHeight="1" thickBot="1">
      <c r="A2" s="6"/>
      <c r="B2" s="6"/>
      <c r="C2" s="6"/>
      <c r="D2" s="6"/>
      <c r="E2" s="6"/>
      <c r="F2" s="6"/>
      <c r="G2" s="6"/>
    </row>
    <row r="3" spans="1:10" s="21" customFormat="1" ht="29.4" thickBot="1">
      <c r="A3" s="46" t="s">
        <v>15</v>
      </c>
      <c r="B3" s="47" t="s">
        <v>9</v>
      </c>
      <c r="C3" s="47" t="s">
        <v>17</v>
      </c>
      <c r="D3" s="47" t="s">
        <v>18</v>
      </c>
      <c r="E3" s="48" t="s">
        <v>16</v>
      </c>
    </row>
    <row r="4" spans="1:10" ht="15" thickBot="1">
      <c r="A4" s="49" t="s">
        <v>11</v>
      </c>
      <c r="B4" s="19">
        <v>0.4</v>
      </c>
      <c r="C4" s="19">
        <v>0.05</v>
      </c>
      <c r="D4" s="19">
        <v>7.4999999999999997E-2</v>
      </c>
      <c r="E4" s="50">
        <f t="shared" ref="E4:E5" si="0">($I$6-((1-B4)*(C4+D4)*$I$6+(1-B4)*$I$6))/$I$6</f>
        <v>0.32500000000000001</v>
      </c>
      <c r="G4" s="29" t="s">
        <v>28</v>
      </c>
      <c r="H4" s="7"/>
      <c r="I4" s="8"/>
    </row>
    <row r="5" spans="1:10">
      <c r="A5" s="49" t="s">
        <v>13</v>
      </c>
      <c r="B5" s="19">
        <v>0</v>
      </c>
      <c r="C5" s="19">
        <v>0</v>
      </c>
      <c r="D5" s="19">
        <v>0</v>
      </c>
      <c r="E5" s="50">
        <f t="shared" si="0"/>
        <v>0</v>
      </c>
      <c r="G5" s="36" t="s">
        <v>5</v>
      </c>
      <c r="H5" s="37"/>
      <c r="I5" s="38"/>
      <c r="J5" s="10"/>
    </row>
    <row r="6" spans="1:10" ht="15" thickBot="1">
      <c r="A6" s="51" t="s">
        <v>14</v>
      </c>
      <c r="B6" s="52">
        <v>0</v>
      </c>
      <c r="C6" s="52">
        <v>0</v>
      </c>
      <c r="D6" s="52">
        <v>0</v>
      </c>
      <c r="E6" s="53">
        <f t="shared" ref="E6" si="1">($I$6-((1-B6)*(C6+D6)*$I$6+(1-B6)*$I$6))/$I$6</f>
        <v>0</v>
      </c>
      <c r="G6" s="12" t="s">
        <v>29</v>
      </c>
      <c r="H6" s="11"/>
      <c r="I6" s="9">
        <v>150</v>
      </c>
      <c r="J6" s="10"/>
    </row>
    <row r="7" spans="1:10">
      <c r="A7" s="26" t="s">
        <v>26</v>
      </c>
      <c r="B7" s="16"/>
      <c r="C7" s="17"/>
      <c r="D7" s="18"/>
      <c r="E7" s="13"/>
      <c r="G7" s="12"/>
      <c r="H7" s="11"/>
      <c r="I7" s="9"/>
      <c r="J7" s="10"/>
    </row>
    <row r="8" spans="1:10">
      <c r="G8" s="12" t="s">
        <v>6</v>
      </c>
      <c r="H8" s="11">
        <v>0.4</v>
      </c>
      <c r="I8" s="9">
        <f>I6*H8</f>
        <v>60</v>
      </c>
      <c r="J8" s="10"/>
    </row>
    <row r="9" spans="1:10" ht="15" thickBot="1">
      <c r="E9" s="14"/>
      <c r="G9" s="12" t="s">
        <v>0</v>
      </c>
      <c r="H9" s="11"/>
      <c r="I9" s="9">
        <f>I6-I8</f>
        <v>90</v>
      </c>
      <c r="J9" s="10"/>
    </row>
    <row r="10" spans="1:10" ht="15.6">
      <c r="A10" s="56" t="s">
        <v>15</v>
      </c>
      <c r="B10" s="57" t="s">
        <v>19</v>
      </c>
      <c r="C10" s="57" t="s">
        <v>20</v>
      </c>
      <c r="D10" s="57" t="s">
        <v>10</v>
      </c>
      <c r="E10" s="58" t="s">
        <v>21</v>
      </c>
      <c r="F10" s="3"/>
      <c r="G10" s="30" t="s">
        <v>4</v>
      </c>
      <c r="H10" s="31"/>
      <c r="I10" s="32"/>
      <c r="J10" s="10"/>
    </row>
    <row r="11" spans="1:10">
      <c r="A11" s="59" t="s">
        <v>12</v>
      </c>
      <c r="B11" s="15">
        <v>5</v>
      </c>
      <c r="C11" s="1">
        <v>150</v>
      </c>
      <c r="D11" s="1">
        <f>C11-(C11*E4)</f>
        <v>101.25</v>
      </c>
      <c r="E11" s="60">
        <f>B11*D11</f>
        <v>506.25</v>
      </c>
      <c r="G11" s="33" t="s">
        <v>2</v>
      </c>
      <c r="H11" s="34">
        <v>0.05</v>
      </c>
      <c r="I11" s="32">
        <f>I9*H11</f>
        <v>4.5</v>
      </c>
      <c r="J11" s="10"/>
    </row>
    <row r="12" spans="1:10">
      <c r="A12" s="59" t="s">
        <v>13</v>
      </c>
      <c r="B12" s="15">
        <v>3</v>
      </c>
      <c r="C12" s="1">
        <v>150</v>
      </c>
      <c r="D12" s="1">
        <f>C12-(C12*E5)</f>
        <v>150</v>
      </c>
      <c r="E12" s="60">
        <f t="shared" ref="E12" si="2">B12*D12</f>
        <v>450</v>
      </c>
      <c r="G12" s="33" t="s">
        <v>1</v>
      </c>
      <c r="H12" s="34">
        <v>7.4999999999999997E-2</v>
      </c>
      <c r="I12" s="32">
        <f>I9*H12</f>
        <v>6.75</v>
      </c>
      <c r="J12" s="10"/>
    </row>
    <row r="13" spans="1:10" ht="15" thickBot="1">
      <c r="A13" s="51" t="s">
        <v>14</v>
      </c>
      <c r="B13" s="61">
        <v>1</v>
      </c>
      <c r="C13" s="62">
        <v>150</v>
      </c>
      <c r="D13" s="62">
        <f>C13-(C13*E6)</f>
        <v>150</v>
      </c>
      <c r="E13" s="63">
        <f t="shared" ref="E13" si="3">B13*D13</f>
        <v>150</v>
      </c>
      <c r="G13" s="33" t="s">
        <v>3</v>
      </c>
      <c r="H13" s="39"/>
      <c r="I13" s="32">
        <f>SUM(I9:I12)</f>
        <v>101.25</v>
      </c>
      <c r="J13" s="10"/>
    </row>
    <row r="14" spans="1:10">
      <c r="A14" s="21"/>
      <c r="B14" s="54">
        <f>SUM(B11:B13)</f>
        <v>9</v>
      </c>
      <c r="C14" s="23"/>
      <c r="D14" s="23"/>
      <c r="E14" s="55">
        <f>SUM(E11:E13)</f>
        <v>1106.25</v>
      </c>
      <c r="G14" s="12"/>
      <c r="H14" s="40"/>
      <c r="I14" s="9"/>
      <c r="J14" s="10"/>
    </row>
    <row r="15" spans="1:10" ht="15" thickBot="1">
      <c r="A15" s="26" t="s">
        <v>22</v>
      </c>
      <c r="B15" s="22"/>
      <c r="C15" s="23"/>
      <c r="D15" s="23"/>
      <c r="E15" s="23"/>
      <c r="G15" s="12"/>
      <c r="H15" s="40"/>
      <c r="I15" s="9"/>
      <c r="J15" s="10"/>
    </row>
    <row r="16" spans="1:10" ht="15" thickBot="1">
      <c r="B16" s="68" t="s">
        <v>23</v>
      </c>
      <c r="C16" s="69"/>
      <c r="D16" s="2">
        <f>SUM(E11:E13)/SUM(B11:B13)</f>
        <v>122.91666666666667</v>
      </c>
      <c r="E16" s="13"/>
      <c r="G16" s="12"/>
      <c r="H16" s="40"/>
      <c r="I16" s="9"/>
      <c r="J16" s="10"/>
    </row>
    <row r="17" spans="1:10">
      <c r="B17" s="64"/>
      <c r="C17" s="64"/>
      <c r="D17" s="18"/>
      <c r="E17" s="13"/>
      <c r="G17" s="12" t="s">
        <v>7</v>
      </c>
      <c r="H17" s="40"/>
      <c r="I17" s="9"/>
      <c r="J17" s="10"/>
    </row>
    <row r="18" spans="1:10" ht="15" thickBot="1">
      <c r="G18" s="12" t="s">
        <v>29</v>
      </c>
      <c r="H18" s="40"/>
      <c r="I18" s="9">
        <f>I6</f>
        <v>150</v>
      </c>
      <c r="J18" s="10"/>
    </row>
    <row r="19" spans="1:10" ht="15" thickBot="1">
      <c r="A19" s="82" t="s">
        <v>24</v>
      </c>
      <c r="B19" s="83"/>
      <c r="C19" s="83"/>
      <c r="D19" s="83"/>
      <c r="E19" s="84"/>
      <c r="G19" s="41" t="s">
        <v>30</v>
      </c>
      <c r="H19" s="42"/>
      <c r="I19" s="43">
        <f>I13</f>
        <v>101.25</v>
      </c>
      <c r="J19" s="10"/>
    </row>
    <row r="20" spans="1:10" ht="15" thickBot="1">
      <c r="A20" s="85"/>
      <c r="B20" s="77"/>
      <c r="C20" s="77"/>
      <c r="D20" s="77"/>
      <c r="E20" s="86"/>
      <c r="F20" s="3"/>
      <c r="G20" s="44"/>
      <c r="H20" s="45" t="s">
        <v>8</v>
      </c>
      <c r="I20" s="35">
        <f>(I6-I19)/I6</f>
        <v>0.32500000000000001</v>
      </c>
      <c r="J20" s="10"/>
    </row>
    <row r="21" spans="1:10">
      <c r="A21" s="85"/>
      <c r="B21" s="77"/>
      <c r="C21" s="77"/>
      <c r="D21" s="77"/>
      <c r="E21" s="86"/>
      <c r="F21" s="3"/>
    </row>
    <row r="22" spans="1:10" ht="15" customHeight="1" thickBot="1">
      <c r="A22" s="87"/>
      <c r="B22" s="88"/>
      <c r="C22" s="88"/>
      <c r="D22" s="88"/>
      <c r="E22" s="89"/>
      <c r="G22" s="73" t="s">
        <v>27</v>
      </c>
      <c r="H22" s="74"/>
      <c r="I22" s="75"/>
      <c r="J22" s="28"/>
    </row>
    <row r="23" spans="1:10" ht="15" thickBot="1">
      <c r="A23" s="25"/>
      <c r="B23" s="24"/>
      <c r="C23" s="24"/>
      <c r="D23" s="24"/>
      <c r="E23" s="24"/>
      <c r="F23" s="20"/>
      <c r="G23" s="76"/>
      <c r="H23" s="77"/>
      <c r="I23" s="78"/>
      <c r="J23" s="21"/>
    </row>
    <row r="24" spans="1:10" ht="17.100000000000001" customHeight="1">
      <c r="A24" s="70" t="s">
        <v>25</v>
      </c>
      <c r="B24" s="71"/>
      <c r="C24" s="71"/>
      <c r="D24" s="71"/>
      <c r="E24" s="71"/>
      <c r="F24" s="20"/>
      <c r="G24" s="76"/>
      <c r="H24" s="77"/>
      <c r="I24" s="78"/>
      <c r="J24" s="21"/>
    </row>
    <row r="25" spans="1:10" ht="42" customHeight="1">
      <c r="A25" s="72"/>
      <c r="B25" s="72"/>
      <c r="C25" s="72"/>
      <c r="D25" s="72"/>
      <c r="E25" s="72"/>
      <c r="G25" s="76"/>
      <c r="H25" s="77"/>
      <c r="I25" s="78"/>
      <c r="J25" s="21"/>
    </row>
    <row r="26" spans="1:10" ht="32.25" customHeight="1">
      <c r="A26" s="72"/>
      <c r="B26" s="72"/>
      <c r="C26" s="72"/>
      <c r="D26" s="72"/>
      <c r="E26" s="72"/>
      <c r="G26" s="76"/>
      <c r="H26" s="77"/>
      <c r="I26" s="78"/>
      <c r="J26" s="21"/>
    </row>
    <row r="27" spans="1:10" ht="18" customHeight="1">
      <c r="A27" s="72"/>
      <c r="B27" s="72"/>
      <c r="C27" s="72"/>
      <c r="D27" s="72"/>
      <c r="E27" s="72"/>
      <c r="G27" s="79"/>
      <c r="H27" s="80"/>
      <c r="I27" s="81"/>
      <c r="J27" s="21"/>
    </row>
    <row r="28" spans="1:10">
      <c r="G28" s="21"/>
      <c r="H28" s="21"/>
      <c r="I28" s="21"/>
      <c r="J28" s="21"/>
    </row>
    <row r="29" spans="1:10">
      <c r="G29" s="27"/>
      <c r="H29" s="27"/>
      <c r="I29" s="27"/>
      <c r="J29" s="27"/>
    </row>
    <row r="30" spans="1:10" ht="17.100000000000001" customHeight="1">
      <c r="G30" s="27"/>
      <c r="H30" s="27"/>
      <c r="I30" s="27"/>
      <c r="J30" s="27"/>
    </row>
    <row r="31" spans="1:10" ht="15.9" customHeight="1">
      <c r="G31" s="27"/>
      <c r="H31" s="27"/>
      <c r="I31" s="27"/>
      <c r="J31" s="27"/>
    </row>
    <row r="32" spans="1:10">
      <c r="I32" s="4"/>
    </row>
    <row r="33" spans="9:9">
      <c r="I33" s="4"/>
    </row>
    <row r="34" spans="9:9">
      <c r="I34" s="4"/>
    </row>
    <row r="35" spans="9:9" ht="17.100000000000001" customHeight="1">
      <c r="I35" s="4"/>
    </row>
    <row r="36" spans="9:9">
      <c r="I36" s="4"/>
    </row>
    <row r="37" spans="9:9">
      <c r="I37" s="4"/>
    </row>
    <row r="38" spans="9:9">
      <c r="I38" s="4"/>
    </row>
    <row r="39" spans="9:9">
      <c r="I39" s="4"/>
    </row>
    <row r="40" spans="9:9" ht="17.100000000000001" customHeight="1">
      <c r="I40" s="4"/>
    </row>
    <row r="41" spans="9:9">
      <c r="I41" s="4"/>
    </row>
    <row r="42" spans="9:9">
      <c r="I42" s="4"/>
    </row>
    <row r="43" spans="9:9">
      <c r="I43" s="4"/>
    </row>
  </sheetData>
  <sheetProtection algorithmName="SHA-512" hashValue="B58Ksx9UNzfkmPRZRHo249WIKY7hcJIJxdBlMIxYT0fxXnX6qpYhfSWU50JIP3rLhrpT96WxWJnuR1RdTDd3XQ==" saltValue="tvizym+MmZJhrjw2DeS7DQ==" spinCount="100000" sheet="1" objects="1" scenarios="1"/>
  <mergeCells count="5">
    <mergeCell ref="A1:G1"/>
    <mergeCell ref="B16:C16"/>
    <mergeCell ref="A24:E27"/>
    <mergeCell ref="G22:I27"/>
    <mergeCell ref="A19:E22"/>
  </mergeCells>
  <phoneticPr fontId="21" type="noConversion"/>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EEC8846B9CCB4E8312C9557D795819" ma:contentTypeVersion="19" ma:contentTypeDescription="Een nieuw document maken." ma:contentTypeScope="" ma:versionID="d3043c75455de907b31e12829102b63a">
  <xsd:schema xmlns:xsd="http://www.w3.org/2001/XMLSchema" xmlns:xs="http://www.w3.org/2001/XMLSchema" xmlns:p="http://schemas.microsoft.com/office/2006/metadata/properties" xmlns:ns2="5f2f0e36-e59b-4528-ae58-a0c43726b7a7" xmlns:ns3="1c9fc5f3-82fd-4332-9c44-dc14dcf3c55d" targetNamespace="http://schemas.microsoft.com/office/2006/metadata/properties" ma:root="true" ma:fieldsID="7e39987c1b5a2e2126885edfad36eb15" ns2:_="" ns3:_="">
    <xsd:import namespace="5f2f0e36-e59b-4528-ae58-a0c43726b7a7"/>
    <xsd:import namespace="1c9fc5f3-82fd-4332-9c44-dc14dcf3c55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2f0e36-e59b-4528-ae58-a0c43726b7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9fc5f3-82fd-4332-9c44-dc14dcf3c55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41f8e79-abdf-417e-8e7a-f5610514bd0e}" ma:internalName="TaxCatchAll" ma:showField="CatchAllData" ma:web="1c9fc5f3-82fd-4332-9c44-dc14dcf3c55d">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f2f0e36-e59b-4528-ae58-a0c43726b7a7">
      <Terms xmlns="http://schemas.microsoft.com/office/infopath/2007/PartnerControls"/>
    </lcf76f155ced4ddcb4097134ff3c332f>
    <TaxCatchAll xmlns="1c9fc5f3-82fd-4332-9c44-dc14dcf3c55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150AD0-4ED6-431E-911A-EA9EE3EECC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2f0e36-e59b-4528-ae58-a0c43726b7a7"/>
    <ds:schemaRef ds:uri="1c9fc5f3-82fd-4332-9c44-dc14dcf3c5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293429-601F-476B-B87C-89CBF7902B25}">
  <ds:schemaRefs>
    <ds:schemaRef ds:uri="http://schemas.microsoft.com/office/2006/metadata/properties"/>
    <ds:schemaRef ds:uri="http://schemas.microsoft.com/office/infopath/2007/PartnerControls"/>
    <ds:schemaRef ds:uri="36a8ec46-7a41-4bcd-bb70-22801cd9bae7"/>
    <ds:schemaRef ds:uri="25b866e5-1de2-49ad-b6e4-1d3949b6ff54"/>
    <ds:schemaRef ds:uri="5f2f0e36-e59b-4528-ae58-a0c43726b7a7"/>
    <ds:schemaRef ds:uri="1c9fc5f3-82fd-4332-9c44-dc14dcf3c55d"/>
  </ds:schemaRefs>
</ds:datastoreItem>
</file>

<file path=customXml/itemProps3.xml><?xml version="1.0" encoding="utf-8"?>
<ds:datastoreItem xmlns:ds="http://schemas.openxmlformats.org/officeDocument/2006/customXml" ds:itemID="{8DE75810-E556-403E-98B1-12C48D3597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Ruben van Bochove</cp:lastModifiedBy>
  <cp:lastPrinted>2014-08-21T09:07:53Z</cp:lastPrinted>
  <dcterms:created xsi:type="dcterms:W3CDTF">2011-07-22T11:26:59Z</dcterms:created>
  <dcterms:modified xsi:type="dcterms:W3CDTF">2026-09-09T19:28:54Z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d152cbb-2672-4f28-bdc8-9314e0e5a631_Enabled">
    <vt:lpwstr>true</vt:lpwstr>
  </property>
  <property fmtid="{D5CDD505-2E9C-101B-9397-08002B2CF9AE}" pid="3" name="MSIP_Label_5d152cbb-2672-4f28-bdc8-9314e0e5a631_SetDate">
    <vt:lpwstr>2025-09-09T13:16:24Z</vt:lpwstr>
  </property>
  <property fmtid="{D5CDD505-2E9C-101B-9397-08002B2CF9AE}" pid="4" name="MSIP_Label_5d152cbb-2672-4f28-bdc8-9314e0e5a631_Method">
    <vt:lpwstr>Standard</vt:lpwstr>
  </property>
  <property fmtid="{D5CDD505-2E9C-101B-9397-08002B2CF9AE}" pid="5" name="MSIP_Label_5d152cbb-2672-4f28-bdc8-9314e0e5a631_Name">
    <vt:lpwstr>Intern</vt:lpwstr>
  </property>
  <property fmtid="{D5CDD505-2E9C-101B-9397-08002B2CF9AE}" pid="6" name="MSIP_Label_5d152cbb-2672-4f28-bdc8-9314e0e5a631_SiteId">
    <vt:lpwstr>75397285-be72-4b69-b401-97fedb58a1c3</vt:lpwstr>
  </property>
  <property fmtid="{D5CDD505-2E9C-101B-9397-08002B2CF9AE}" pid="7" name="MSIP_Label_5d152cbb-2672-4f28-bdc8-9314e0e5a631_ActionId">
    <vt:lpwstr>5f0f1cd3-e6b9-4440-b3c2-2d12cf9a1e8d</vt:lpwstr>
  </property>
  <property fmtid="{D5CDD505-2E9C-101B-9397-08002B2CF9AE}" pid="8" name="MSIP_Label_5d152cbb-2672-4f28-bdc8-9314e0e5a631_ContentBits">
    <vt:lpwstr>0</vt:lpwstr>
  </property>
  <property fmtid="{D5CDD505-2E9C-101B-9397-08002B2CF9AE}" pid="9" name="MSIP_Label_5d152cbb-2672-4f28-bdc8-9314e0e5a631_Tag">
    <vt:lpwstr>10, 3, 0, 1</vt:lpwstr>
  </property>
  <property fmtid="{D5CDD505-2E9C-101B-9397-08002B2CF9AE}" pid="10" name="ContentTypeId">
    <vt:lpwstr>0x010100A1EEC8846B9CCB4E8312C9557D795819</vt:lpwstr>
  </property>
  <property fmtid="{D5CDD505-2E9C-101B-9397-08002B2CF9AE}" pid="11" name="MediaServiceImageTags">
    <vt:lpwstr/>
  </property>
  <property fmtid="{D5CDD505-2E9C-101B-9397-08002B2CF9AE}" pid="12" name="Order">
    <vt:r8>5091500</vt:r8>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xd_Signature">
    <vt:bool>false</vt:bool>
  </property>
</Properties>
</file>